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255" windowHeight="11400" activeTab="4"/>
  </bookViews>
  <sheets>
    <sheet name="Gennaio 2011" sheetId="1" r:id="rId1"/>
    <sheet name="Febbraio 2011" sheetId="2" r:id="rId2"/>
    <sheet name="Marzo 2011" sheetId="3" r:id="rId3"/>
    <sheet name="Aprile 2011" sheetId="4" r:id="rId4"/>
    <sheet name="Maggio 2011" sheetId="5" r:id="rId5"/>
    <sheet name="Giugno 2011" sheetId="6" r:id="rId6"/>
    <sheet name="Luglio 2011" sheetId="7" r:id="rId7"/>
    <sheet name="Agosto 2011" sheetId="8" r:id="rId8"/>
    <sheet name="Settembre 2011" sheetId="9" r:id="rId9"/>
    <sheet name="Ottobre 2011" sheetId="10" r:id="rId10"/>
    <sheet name="Novembre 2011" sheetId="11" r:id="rId11"/>
    <sheet name="Dicembre 2011" sheetId="12" r:id="rId12"/>
  </sheets>
  <definedNames/>
  <calcPr fullCalcOnLoad="1"/>
</workbook>
</file>

<file path=xl/sharedStrings.xml><?xml version="1.0" encoding="utf-8"?>
<sst xmlns="http://schemas.openxmlformats.org/spreadsheetml/2006/main" count="264" uniqueCount="35">
  <si>
    <t>FERIE</t>
  </si>
  <si>
    <t>MALATTIA</t>
  </si>
  <si>
    <t>L.104</t>
  </si>
  <si>
    <t>INFORTUNIO</t>
  </si>
  <si>
    <t>ALTRO</t>
  </si>
  <si>
    <t>TOTALE GIORNI ASSENZA</t>
  </si>
  <si>
    <t>SETTORE</t>
  </si>
  <si>
    <t>AREA AMMINISTRATIVA</t>
  </si>
  <si>
    <t>AREA CONTABILE/TRIBUTARIA</t>
  </si>
  <si>
    <t>AREA TECNICA</t>
  </si>
  <si>
    <t>COMUNE DI SALIZZOLE</t>
  </si>
  <si>
    <t>P.zza Castello n. 1 - 37056  Salizzole</t>
  </si>
  <si>
    <t>Tel.  045/7100013 – 6901170 - Fax  045/7103111</t>
  </si>
  <si>
    <t>Cod. Fisc. 00709050231 -  Part. IVA 00660970237</t>
  </si>
  <si>
    <t>Provincia di Verona</t>
  </si>
  <si>
    <r>
      <t xml:space="preserve">E-mail: </t>
    </r>
    <r>
      <rPr>
        <u val="single"/>
        <sz val="9"/>
        <color indexed="12"/>
        <rFont val="Comic Sans MS"/>
        <family val="4"/>
      </rPr>
      <t>ragioneria@comune.salizzole.vr.it</t>
    </r>
  </si>
  <si>
    <t>OPERAZIONE TRASPARENZA</t>
  </si>
  <si>
    <t>art. 21, comma 1 della Legge n. 69 del 18 giugno 2009</t>
  </si>
  <si>
    <t>RIEPILOGO ASSENZE DEL PERSONALE MESE DI GENNAIO 2011</t>
  </si>
  <si>
    <t>MEDIA ASSENZE DEI DIPENDENTI %</t>
  </si>
  <si>
    <t>RIEPILOGO ASSENZE DEL PERSONALE MESE DI FEBBRAIO 2011</t>
  </si>
  <si>
    <t>RIEPILOGO ASSENZE DEL PERSONALE MESE DI MARZO 2011</t>
  </si>
  <si>
    <t>RIEPILOGO ASSENZE DEL PERSONALE MESE DI APRILE 2011</t>
  </si>
  <si>
    <t>DIPENDENTI IN SERVIZIO</t>
  </si>
  <si>
    <t>GIORNI LAVORATIVI</t>
  </si>
  <si>
    <t xml:space="preserve">DIPENDENTI IN SERVIZIO </t>
  </si>
  <si>
    <t xml:space="preserve">GIORNI LAVORATIVI </t>
  </si>
  <si>
    <t>RIEPILOGO ASSENZE DEL PERSONALE MESE DI MAGGIO 2011</t>
  </si>
  <si>
    <t>RIEPILOGO ASSENZE DEL PERSONALE MESE DI GIUGNO 2011</t>
  </si>
  <si>
    <t>RIEPILOGO ASSENZE DEL PERSONALE MESE DI LUGLIO 2011</t>
  </si>
  <si>
    <t>RIEPILOGO ASSENZE DEL PERSONALE MESE DI AGOSTO 2011</t>
  </si>
  <si>
    <t>RIEPILOGO ASSENZE DEL PERSONALE MESE DI SETTEMBRE 2011</t>
  </si>
  <si>
    <t>RIEPILOGO ASSENZE DEL PERSONALE MESE DI OTTOBRE 2011</t>
  </si>
  <si>
    <t>RIEPILOGO ASSENZE DEL PERSONALE MESE DI NOVEMBRE 2011</t>
  </si>
  <si>
    <t>RIEPILOGO ASSENZE DEL PERSONALE MESE DI DICEMBRE 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</si>
</sst>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sz val="9"/>
      <name val="Comic Sans MS"/>
      <family val="4"/>
    </font>
    <font>
      <u val="single"/>
      <sz val="9"/>
      <color indexed="12"/>
      <name val="Comic Sans MS"/>
      <family val="4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Continuous"/>
    </xf>
    <xf numFmtId="0" fontId="6" fillId="0" borderId="1" xfId="0" applyFont="1" applyFill="1" applyBorder="1" applyAlignment="1">
      <alignment horizontal="centerContinuous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142875</xdr:rowOff>
    </xdr:from>
    <xdr:to>
      <xdr:col>0</xdr:col>
      <xdr:colOff>1400175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-7" t="14392"/>
        <a:stretch>
          <a:fillRect/>
        </a:stretch>
      </xdr:blipFill>
      <xdr:spPr>
        <a:xfrm>
          <a:off x="476250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142875</xdr:rowOff>
    </xdr:from>
    <xdr:to>
      <xdr:col>0</xdr:col>
      <xdr:colOff>1400175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7" t="14392"/>
        <a:stretch>
          <a:fillRect/>
        </a:stretch>
      </xdr:blipFill>
      <xdr:spPr>
        <a:xfrm>
          <a:off x="476250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142875</xdr:rowOff>
    </xdr:from>
    <xdr:to>
      <xdr:col>0</xdr:col>
      <xdr:colOff>1400175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7" t="14392"/>
        <a:stretch>
          <a:fillRect/>
        </a:stretch>
      </xdr:blipFill>
      <xdr:spPr>
        <a:xfrm>
          <a:off x="476250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142875</xdr:rowOff>
    </xdr:from>
    <xdr:to>
      <xdr:col>0</xdr:col>
      <xdr:colOff>1400175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7" t="14392"/>
        <a:stretch>
          <a:fillRect/>
        </a:stretch>
      </xdr:blipFill>
      <xdr:spPr>
        <a:xfrm>
          <a:off x="476250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142875</xdr:rowOff>
    </xdr:from>
    <xdr:to>
      <xdr:col>0</xdr:col>
      <xdr:colOff>1400175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7" t="14392"/>
        <a:stretch>
          <a:fillRect/>
        </a:stretch>
      </xdr:blipFill>
      <xdr:spPr>
        <a:xfrm>
          <a:off x="476250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142875</xdr:rowOff>
    </xdr:from>
    <xdr:to>
      <xdr:col>0</xdr:col>
      <xdr:colOff>1400175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7" t="14392"/>
        <a:stretch>
          <a:fillRect/>
        </a:stretch>
      </xdr:blipFill>
      <xdr:spPr>
        <a:xfrm>
          <a:off x="476250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142875</xdr:rowOff>
    </xdr:from>
    <xdr:to>
      <xdr:col>0</xdr:col>
      <xdr:colOff>1400175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7" t="14392"/>
        <a:stretch>
          <a:fillRect/>
        </a:stretch>
      </xdr:blipFill>
      <xdr:spPr>
        <a:xfrm>
          <a:off x="476250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142875</xdr:rowOff>
    </xdr:from>
    <xdr:to>
      <xdr:col>0</xdr:col>
      <xdr:colOff>1400175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7" t="14392"/>
        <a:stretch>
          <a:fillRect/>
        </a:stretch>
      </xdr:blipFill>
      <xdr:spPr>
        <a:xfrm>
          <a:off x="476250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142875</xdr:rowOff>
    </xdr:from>
    <xdr:to>
      <xdr:col>0</xdr:col>
      <xdr:colOff>1400175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7" t="14392"/>
        <a:stretch>
          <a:fillRect/>
        </a:stretch>
      </xdr:blipFill>
      <xdr:spPr>
        <a:xfrm>
          <a:off x="476250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142875</xdr:rowOff>
    </xdr:from>
    <xdr:to>
      <xdr:col>0</xdr:col>
      <xdr:colOff>1400175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7" t="14392"/>
        <a:stretch>
          <a:fillRect/>
        </a:stretch>
      </xdr:blipFill>
      <xdr:spPr>
        <a:xfrm>
          <a:off x="476250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142875</xdr:rowOff>
    </xdr:from>
    <xdr:to>
      <xdr:col>0</xdr:col>
      <xdr:colOff>1400175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7" t="14392"/>
        <a:stretch>
          <a:fillRect/>
        </a:stretch>
      </xdr:blipFill>
      <xdr:spPr>
        <a:xfrm>
          <a:off x="476250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142875</xdr:rowOff>
    </xdr:from>
    <xdr:to>
      <xdr:col>0</xdr:col>
      <xdr:colOff>1400175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7" t="14392"/>
        <a:stretch>
          <a:fillRect/>
        </a:stretch>
      </xdr:blipFill>
      <xdr:spPr>
        <a:xfrm>
          <a:off x="476250" y="142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39" sqref="B39"/>
    </sheetView>
  </sheetViews>
  <sheetFormatPr defaultColWidth="9.140625" defaultRowHeight="12.75"/>
  <cols>
    <col min="1" max="1" width="28.7109375" style="0" bestFit="1" customWidth="1"/>
    <col min="2" max="2" width="15.57421875" style="0" customWidth="1"/>
    <col min="3" max="3" width="15.00390625" style="0" customWidth="1"/>
    <col min="4" max="6" width="11.7109375" style="0" customWidth="1"/>
    <col min="7" max="7" width="12.421875" style="0" bestFit="1" customWidth="1"/>
    <col min="8" max="8" width="11.7109375" style="0" customWidth="1"/>
    <col min="9" max="9" width="14.7109375" style="0" customWidth="1"/>
  </cols>
  <sheetData>
    <row r="1" spans="2:8" ht="24.75">
      <c r="B1" s="12" t="s">
        <v>10</v>
      </c>
      <c r="C1" s="12"/>
      <c r="D1" s="12"/>
      <c r="E1" s="12"/>
      <c r="F1" s="12"/>
      <c r="G1" s="12"/>
      <c r="H1" s="12"/>
    </row>
    <row r="2" spans="2:8" ht="24.75">
      <c r="B2" s="12" t="s">
        <v>14</v>
      </c>
      <c r="C2" s="12"/>
      <c r="D2" s="12"/>
      <c r="E2" s="12"/>
      <c r="F2" s="12"/>
      <c r="G2" s="12"/>
      <c r="H2" s="12"/>
    </row>
    <row r="3" spans="2:8" ht="14.25">
      <c r="B3" s="13" t="s">
        <v>11</v>
      </c>
      <c r="C3" s="14"/>
      <c r="D3" s="14"/>
      <c r="E3" s="14"/>
      <c r="F3" s="14"/>
      <c r="G3" s="14"/>
      <c r="H3" s="14"/>
    </row>
    <row r="4" spans="2:8" ht="14.25">
      <c r="B4" s="13" t="s">
        <v>12</v>
      </c>
      <c r="C4" s="14"/>
      <c r="D4" s="14"/>
      <c r="E4" s="14"/>
      <c r="F4" s="14"/>
      <c r="G4" s="14"/>
      <c r="H4" s="14"/>
    </row>
    <row r="5" spans="2:8" ht="14.25">
      <c r="B5" s="13" t="s">
        <v>13</v>
      </c>
      <c r="C5" s="14"/>
      <c r="D5" s="14"/>
      <c r="E5" s="14"/>
      <c r="F5" s="14"/>
      <c r="G5" s="14"/>
      <c r="H5" s="14"/>
    </row>
    <row r="6" spans="2:8" ht="14.25">
      <c r="B6" s="13" t="s">
        <v>15</v>
      </c>
      <c r="C6" s="13"/>
      <c r="D6" s="13"/>
      <c r="E6" s="13"/>
      <c r="F6" s="13"/>
      <c r="G6" s="13"/>
      <c r="H6" s="13"/>
    </row>
    <row r="8" spans="2:8" ht="15.75">
      <c r="B8" s="15" t="s">
        <v>16</v>
      </c>
      <c r="C8" s="15"/>
      <c r="D8" s="15"/>
      <c r="E8" s="15"/>
      <c r="F8" s="15"/>
      <c r="G8" s="15"/>
      <c r="H8" s="15"/>
    </row>
    <row r="9" spans="2:8" ht="12.75">
      <c r="B9" s="16" t="s">
        <v>17</v>
      </c>
      <c r="C9" s="16"/>
      <c r="D9" s="16"/>
      <c r="E9" s="16"/>
      <c r="F9" s="16"/>
      <c r="G9" s="16"/>
      <c r="H9" s="16"/>
    </row>
    <row r="11" spans="2:8" ht="15.75">
      <c r="B11" s="15" t="s">
        <v>18</v>
      </c>
      <c r="C11" s="15"/>
      <c r="D11" s="15"/>
      <c r="E11" s="15"/>
      <c r="F11" s="15"/>
      <c r="G11" s="15"/>
      <c r="H11" s="15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5" spans="4:8" ht="12.75">
      <c r="D15" s="9" t="s">
        <v>5</v>
      </c>
      <c r="E15" s="10"/>
      <c r="F15" s="10"/>
      <c r="G15" s="10"/>
      <c r="H15" s="11"/>
    </row>
    <row r="16" spans="1:9" ht="38.25">
      <c r="A16" s="5" t="s">
        <v>6</v>
      </c>
      <c r="B16" s="6" t="s">
        <v>23</v>
      </c>
      <c r="C16" s="6" t="s">
        <v>24</v>
      </c>
      <c r="D16" s="7" t="s">
        <v>0</v>
      </c>
      <c r="E16" s="7" t="s">
        <v>1</v>
      </c>
      <c r="F16" s="7" t="s">
        <v>2</v>
      </c>
      <c r="G16" s="7" t="s">
        <v>3</v>
      </c>
      <c r="H16" s="7" t="s">
        <v>4</v>
      </c>
      <c r="I16" s="8" t="s">
        <v>19</v>
      </c>
    </row>
    <row r="17" spans="1:9" ht="12.75">
      <c r="A17" s="1" t="s">
        <v>7</v>
      </c>
      <c r="B17" s="2">
        <v>4</v>
      </c>
      <c r="C17" s="2">
        <f>(24*2)+(20*2)</f>
        <v>88</v>
      </c>
      <c r="D17" s="2">
        <v>10</v>
      </c>
      <c r="E17" s="2">
        <v>0</v>
      </c>
      <c r="F17" s="2">
        <v>0</v>
      </c>
      <c r="G17" s="2">
        <v>0</v>
      </c>
      <c r="H17" s="2">
        <v>0</v>
      </c>
      <c r="I17" s="4">
        <f>D17/C17*100</f>
        <v>11.363636363636363</v>
      </c>
    </row>
    <row r="18" spans="1:9" ht="12.75">
      <c r="A18" s="1"/>
      <c r="B18" s="2"/>
      <c r="C18" s="1"/>
      <c r="D18" s="2"/>
      <c r="E18" s="2"/>
      <c r="F18" s="2"/>
      <c r="G18" s="2"/>
      <c r="H18" s="2"/>
      <c r="I18" s="2"/>
    </row>
    <row r="19" spans="1:9" ht="12.75">
      <c r="A19" s="1" t="s">
        <v>8</v>
      </c>
      <c r="B19" s="2">
        <v>3</v>
      </c>
      <c r="C19" s="2">
        <f>(20*3)</f>
        <v>60</v>
      </c>
      <c r="D19" s="2">
        <v>10</v>
      </c>
      <c r="E19" s="2">
        <v>0</v>
      </c>
      <c r="F19" s="2">
        <v>0</v>
      </c>
      <c r="G19" s="2">
        <v>0</v>
      </c>
      <c r="H19" s="2">
        <v>0</v>
      </c>
      <c r="I19" s="4">
        <f>D19/C19*100</f>
        <v>16.666666666666664</v>
      </c>
    </row>
    <row r="20" spans="1:9" ht="12.75">
      <c r="A20" s="1"/>
      <c r="B20" s="2"/>
      <c r="C20" s="1"/>
      <c r="D20" s="2"/>
      <c r="E20" s="2"/>
      <c r="F20" s="2"/>
      <c r="G20" s="2"/>
      <c r="H20" s="2"/>
      <c r="I20" s="2"/>
    </row>
    <row r="21" spans="1:9" ht="12.75">
      <c r="A21" s="1" t="s">
        <v>9</v>
      </c>
      <c r="B21" s="2">
        <v>5</v>
      </c>
      <c r="C21" s="2">
        <f>(20*3)+(24*2)</f>
        <v>108</v>
      </c>
      <c r="D21" s="2">
        <v>8</v>
      </c>
      <c r="E21" s="2">
        <v>0</v>
      </c>
      <c r="F21" s="2">
        <v>0</v>
      </c>
      <c r="G21" s="2">
        <v>0</v>
      </c>
      <c r="H21" s="2">
        <v>0</v>
      </c>
      <c r="I21" s="4">
        <f>D21/C21*100</f>
        <v>7.4074074074074066</v>
      </c>
    </row>
  </sheetData>
  <mergeCells count="10">
    <mergeCell ref="D15:H15"/>
    <mergeCell ref="B1:H1"/>
    <mergeCell ref="B2:H2"/>
    <mergeCell ref="B3:H3"/>
    <mergeCell ref="B4:H4"/>
    <mergeCell ref="B5:H5"/>
    <mergeCell ref="B6:H6"/>
    <mergeCell ref="B8:H8"/>
    <mergeCell ref="B9:H9"/>
    <mergeCell ref="B11:H11"/>
  </mergeCells>
  <printOptions/>
  <pageMargins left="0.69" right="0.71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40" sqref="B40"/>
    </sheetView>
  </sheetViews>
  <sheetFormatPr defaultColWidth="9.140625" defaultRowHeight="12.75"/>
  <cols>
    <col min="1" max="1" width="28.7109375" style="0" bestFit="1" customWidth="1"/>
    <col min="2" max="2" width="15.57421875" style="0" customWidth="1"/>
    <col min="3" max="3" width="15.00390625" style="0" customWidth="1"/>
    <col min="4" max="6" width="11.7109375" style="0" customWidth="1"/>
    <col min="7" max="7" width="12.421875" style="0" customWidth="1"/>
    <col min="8" max="8" width="11.7109375" style="0" customWidth="1"/>
    <col min="9" max="9" width="14.7109375" style="0" customWidth="1"/>
  </cols>
  <sheetData>
    <row r="1" spans="2:8" ht="24.75">
      <c r="B1" s="12" t="s">
        <v>10</v>
      </c>
      <c r="C1" s="12"/>
      <c r="D1" s="12"/>
      <c r="E1" s="12"/>
      <c r="F1" s="12"/>
      <c r="G1" s="12"/>
      <c r="H1" s="12"/>
    </row>
    <row r="2" spans="2:8" ht="24.75">
      <c r="B2" s="12" t="s">
        <v>14</v>
      </c>
      <c r="C2" s="12"/>
      <c r="D2" s="12"/>
      <c r="E2" s="12"/>
      <c r="F2" s="12"/>
      <c r="G2" s="12"/>
      <c r="H2" s="12"/>
    </row>
    <row r="3" spans="2:8" ht="14.25">
      <c r="B3" s="13" t="s">
        <v>11</v>
      </c>
      <c r="C3" s="14"/>
      <c r="D3" s="14"/>
      <c r="E3" s="14"/>
      <c r="F3" s="14"/>
      <c r="G3" s="14"/>
      <c r="H3" s="14"/>
    </row>
    <row r="4" spans="2:8" ht="14.25">
      <c r="B4" s="13" t="s">
        <v>12</v>
      </c>
      <c r="C4" s="14"/>
      <c r="D4" s="14"/>
      <c r="E4" s="14"/>
      <c r="F4" s="14"/>
      <c r="G4" s="14"/>
      <c r="H4" s="14"/>
    </row>
    <row r="5" spans="2:8" ht="14.25">
      <c r="B5" s="13" t="s">
        <v>13</v>
      </c>
      <c r="C5" s="14"/>
      <c r="D5" s="14"/>
      <c r="E5" s="14"/>
      <c r="F5" s="14"/>
      <c r="G5" s="14"/>
      <c r="H5" s="14"/>
    </row>
    <row r="6" spans="2:8" ht="14.25">
      <c r="B6" s="13" t="s">
        <v>15</v>
      </c>
      <c r="C6" s="13"/>
      <c r="D6" s="13"/>
      <c r="E6" s="13"/>
      <c r="F6" s="13"/>
      <c r="G6" s="13"/>
      <c r="H6" s="13"/>
    </row>
    <row r="8" spans="2:8" ht="15.75">
      <c r="B8" s="15" t="s">
        <v>16</v>
      </c>
      <c r="C8" s="15"/>
      <c r="D8" s="15"/>
      <c r="E8" s="15"/>
      <c r="F8" s="15"/>
      <c r="G8" s="15"/>
      <c r="H8" s="15"/>
    </row>
    <row r="9" spans="2:8" ht="12.75">
      <c r="B9" s="16" t="s">
        <v>17</v>
      </c>
      <c r="C9" s="16"/>
      <c r="D9" s="16"/>
      <c r="E9" s="16"/>
      <c r="F9" s="16"/>
      <c r="G9" s="16"/>
      <c r="H9" s="16"/>
    </row>
    <row r="11" spans="2:8" ht="15.75">
      <c r="B11" s="15" t="s">
        <v>32</v>
      </c>
      <c r="C11" s="15"/>
      <c r="D11" s="15"/>
      <c r="E11" s="15"/>
      <c r="F11" s="15"/>
      <c r="G11" s="15"/>
      <c r="H11" s="15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5" spans="4:8" ht="12.75">
      <c r="D15" s="9" t="s">
        <v>5</v>
      </c>
      <c r="E15" s="10"/>
      <c r="F15" s="10"/>
      <c r="G15" s="10"/>
      <c r="H15" s="11"/>
    </row>
    <row r="16" spans="1:9" ht="38.25">
      <c r="A16" s="5" t="s">
        <v>6</v>
      </c>
      <c r="B16" s="6" t="s">
        <v>23</v>
      </c>
      <c r="C16" s="6" t="s">
        <v>24</v>
      </c>
      <c r="D16" s="7" t="s">
        <v>0</v>
      </c>
      <c r="E16" s="7" t="s">
        <v>1</v>
      </c>
      <c r="F16" s="7" t="s">
        <v>2</v>
      </c>
      <c r="G16" s="7" t="s">
        <v>3</v>
      </c>
      <c r="H16" s="7" t="s">
        <v>4</v>
      </c>
      <c r="I16" s="8" t="s">
        <v>19</v>
      </c>
    </row>
    <row r="17" spans="1:9" ht="12.75">
      <c r="A17" s="1" t="s">
        <v>7</v>
      </c>
      <c r="B17" s="2">
        <v>4</v>
      </c>
      <c r="C17" s="2">
        <f>(26*2)+(21*2)</f>
        <v>94</v>
      </c>
      <c r="D17" s="2">
        <v>3</v>
      </c>
      <c r="E17" s="2">
        <v>0</v>
      </c>
      <c r="F17" s="2">
        <v>0</v>
      </c>
      <c r="G17" s="2">
        <v>0</v>
      </c>
      <c r="H17" s="2">
        <v>3</v>
      </c>
      <c r="I17" s="4">
        <f>(D17+E17+F17+G17+H17)/C17*100</f>
        <v>6.382978723404255</v>
      </c>
    </row>
    <row r="18" spans="1:9" ht="12.75">
      <c r="A18" s="1"/>
      <c r="B18" s="2"/>
      <c r="C18" s="1"/>
      <c r="D18" s="2"/>
      <c r="E18" s="2"/>
      <c r="F18" s="2"/>
      <c r="G18" s="2"/>
      <c r="H18" s="2"/>
      <c r="I18" s="2"/>
    </row>
    <row r="19" spans="1:9" ht="12.75">
      <c r="A19" s="1" t="s">
        <v>8</v>
      </c>
      <c r="B19" s="2">
        <v>3</v>
      </c>
      <c r="C19" s="2">
        <f>(21*3)</f>
        <v>63</v>
      </c>
      <c r="D19" s="2">
        <v>8</v>
      </c>
      <c r="E19" s="2">
        <v>0</v>
      </c>
      <c r="F19" s="2">
        <v>0</v>
      </c>
      <c r="G19" s="2">
        <v>0</v>
      </c>
      <c r="H19" s="2">
        <v>0</v>
      </c>
      <c r="I19" s="4">
        <f>(D19+E19+F19+G19+H19)/C19*100</f>
        <v>12.698412698412698</v>
      </c>
    </row>
    <row r="20" spans="1:9" ht="12.75">
      <c r="A20" s="1"/>
      <c r="B20" s="2"/>
      <c r="C20" s="1"/>
      <c r="D20" s="2"/>
      <c r="E20" s="2"/>
      <c r="F20" s="2"/>
      <c r="G20" s="2"/>
      <c r="H20" s="2"/>
      <c r="I20" s="2"/>
    </row>
    <row r="21" spans="1:9" ht="12.75">
      <c r="A21" s="1" t="s">
        <v>9</v>
      </c>
      <c r="B21" s="2">
        <v>5</v>
      </c>
      <c r="C21" s="2">
        <f>(26*2)+(21*3)</f>
        <v>115</v>
      </c>
      <c r="D21" s="2">
        <v>7</v>
      </c>
      <c r="E21" s="2">
        <v>0</v>
      </c>
      <c r="F21" s="2">
        <v>0</v>
      </c>
      <c r="G21" s="2">
        <v>0</v>
      </c>
      <c r="H21" s="2">
        <v>0</v>
      </c>
      <c r="I21" s="4">
        <f>(D21+E21+F21+G21+H21)/C21*100</f>
        <v>6.086956521739131</v>
      </c>
    </row>
  </sheetData>
  <mergeCells count="10">
    <mergeCell ref="D15:H15"/>
    <mergeCell ref="B1:H1"/>
    <mergeCell ref="B2:H2"/>
    <mergeCell ref="B3:H3"/>
    <mergeCell ref="B4:H4"/>
    <mergeCell ref="B5:H5"/>
    <mergeCell ref="B6:H6"/>
    <mergeCell ref="B8:H8"/>
    <mergeCell ref="B9:H9"/>
    <mergeCell ref="B11:H11"/>
  </mergeCells>
  <printOptions/>
  <pageMargins left="0.69" right="0.71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40" sqref="B40"/>
    </sheetView>
  </sheetViews>
  <sheetFormatPr defaultColWidth="9.140625" defaultRowHeight="12.75"/>
  <cols>
    <col min="1" max="1" width="28.7109375" style="0" bestFit="1" customWidth="1"/>
    <col min="2" max="2" width="15.57421875" style="0" customWidth="1"/>
    <col min="3" max="3" width="15.00390625" style="0" customWidth="1"/>
    <col min="4" max="6" width="11.7109375" style="0" customWidth="1"/>
    <col min="7" max="7" width="12.421875" style="0" customWidth="1"/>
    <col min="8" max="8" width="11.7109375" style="0" customWidth="1"/>
    <col min="9" max="9" width="14.7109375" style="0" customWidth="1"/>
  </cols>
  <sheetData>
    <row r="1" spans="2:8" ht="24.75">
      <c r="B1" s="12" t="s">
        <v>10</v>
      </c>
      <c r="C1" s="12"/>
      <c r="D1" s="12"/>
      <c r="E1" s="12"/>
      <c r="F1" s="12"/>
      <c r="G1" s="12"/>
      <c r="H1" s="12"/>
    </row>
    <row r="2" spans="2:8" ht="24.75">
      <c r="B2" s="12" t="s">
        <v>14</v>
      </c>
      <c r="C2" s="12"/>
      <c r="D2" s="12"/>
      <c r="E2" s="12"/>
      <c r="F2" s="12"/>
      <c r="G2" s="12"/>
      <c r="H2" s="12"/>
    </row>
    <row r="3" spans="2:8" ht="14.25">
      <c r="B3" s="13" t="s">
        <v>11</v>
      </c>
      <c r="C3" s="14"/>
      <c r="D3" s="14"/>
      <c r="E3" s="14"/>
      <c r="F3" s="14"/>
      <c r="G3" s="14"/>
      <c r="H3" s="14"/>
    </row>
    <row r="4" spans="2:8" ht="14.25">
      <c r="B4" s="13" t="s">
        <v>12</v>
      </c>
      <c r="C4" s="14"/>
      <c r="D4" s="14"/>
      <c r="E4" s="14"/>
      <c r="F4" s="14"/>
      <c r="G4" s="14"/>
      <c r="H4" s="14"/>
    </row>
    <row r="5" spans="2:8" ht="14.25">
      <c r="B5" s="13" t="s">
        <v>13</v>
      </c>
      <c r="C5" s="14"/>
      <c r="D5" s="14"/>
      <c r="E5" s="14"/>
      <c r="F5" s="14"/>
      <c r="G5" s="14"/>
      <c r="H5" s="14"/>
    </row>
    <row r="6" spans="2:8" ht="14.25">
      <c r="B6" s="13" t="s">
        <v>15</v>
      </c>
      <c r="C6" s="13"/>
      <c r="D6" s="13"/>
      <c r="E6" s="13"/>
      <c r="F6" s="13"/>
      <c r="G6" s="13"/>
      <c r="H6" s="13"/>
    </row>
    <row r="8" spans="2:8" ht="15.75">
      <c r="B8" s="15" t="s">
        <v>16</v>
      </c>
      <c r="C8" s="15"/>
      <c r="D8" s="15"/>
      <c r="E8" s="15"/>
      <c r="F8" s="15"/>
      <c r="G8" s="15"/>
      <c r="H8" s="15"/>
    </row>
    <row r="9" spans="2:8" ht="12.75">
      <c r="B9" s="16" t="s">
        <v>17</v>
      </c>
      <c r="C9" s="16"/>
      <c r="D9" s="16"/>
      <c r="E9" s="16"/>
      <c r="F9" s="16"/>
      <c r="G9" s="16"/>
      <c r="H9" s="16"/>
    </row>
    <row r="11" spans="2:8" ht="15.75">
      <c r="B11" s="15" t="s">
        <v>33</v>
      </c>
      <c r="C11" s="15"/>
      <c r="D11" s="15"/>
      <c r="E11" s="15"/>
      <c r="F11" s="15"/>
      <c r="G11" s="15"/>
      <c r="H11" s="15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5" spans="4:8" ht="12.75">
      <c r="D15" s="9" t="s">
        <v>5</v>
      </c>
      <c r="E15" s="10"/>
      <c r="F15" s="10"/>
      <c r="G15" s="10"/>
      <c r="H15" s="11"/>
    </row>
    <row r="16" spans="1:9" ht="38.25">
      <c r="A16" s="5" t="s">
        <v>6</v>
      </c>
      <c r="B16" s="6" t="s">
        <v>23</v>
      </c>
      <c r="C16" s="6" t="s">
        <v>24</v>
      </c>
      <c r="D16" s="7" t="s">
        <v>0</v>
      </c>
      <c r="E16" s="7" t="s">
        <v>1</v>
      </c>
      <c r="F16" s="7" t="s">
        <v>2</v>
      </c>
      <c r="G16" s="7" t="s">
        <v>3</v>
      </c>
      <c r="H16" s="7" t="s">
        <v>4</v>
      </c>
      <c r="I16" s="8" t="s">
        <v>19</v>
      </c>
    </row>
    <row r="17" spans="1:9" ht="12.75">
      <c r="A17" s="1" t="s">
        <v>7</v>
      </c>
      <c r="B17" s="2">
        <v>4</v>
      </c>
      <c r="C17" s="2">
        <f>(24*2)+(20*2)</f>
        <v>88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4">
        <f>(D17+E17+F17+G17+H17)/C17*100</f>
        <v>1.1363636363636365</v>
      </c>
    </row>
    <row r="18" spans="1:9" ht="12.75">
      <c r="A18" s="1"/>
      <c r="B18" s="2"/>
      <c r="C18" s="1"/>
      <c r="D18" s="2"/>
      <c r="E18" s="2"/>
      <c r="F18" s="2"/>
      <c r="G18" s="2"/>
      <c r="H18" s="2"/>
      <c r="I18" s="2"/>
    </row>
    <row r="19" spans="1:9" ht="12.75">
      <c r="A19" s="1" t="s">
        <v>8</v>
      </c>
      <c r="B19" s="2">
        <v>3</v>
      </c>
      <c r="C19" s="2">
        <f>(20*3)</f>
        <v>60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4">
        <f>(D19+E19+F19+G19+H19)/C19*100</f>
        <v>1.6666666666666667</v>
      </c>
    </row>
    <row r="20" spans="1:9" ht="12.75">
      <c r="A20" s="1"/>
      <c r="B20" s="2"/>
      <c r="C20" s="1"/>
      <c r="D20" s="2"/>
      <c r="E20" s="2"/>
      <c r="F20" s="2"/>
      <c r="G20" s="2"/>
      <c r="H20" s="2"/>
      <c r="I20" s="2"/>
    </row>
    <row r="21" spans="1:9" ht="12.75">
      <c r="A21" s="1" t="s">
        <v>9</v>
      </c>
      <c r="B21" s="2">
        <v>5</v>
      </c>
      <c r="C21" s="2">
        <f>(24*2)+(20*3)</f>
        <v>108</v>
      </c>
      <c r="D21" s="2">
        <v>6</v>
      </c>
      <c r="E21" s="2">
        <v>0</v>
      </c>
      <c r="F21" s="2">
        <v>0</v>
      </c>
      <c r="G21" s="2">
        <v>0</v>
      </c>
      <c r="H21" s="2">
        <v>0</v>
      </c>
      <c r="I21" s="4">
        <f>(D21+E21+F21+G21+H21)/C21*100</f>
        <v>5.555555555555555</v>
      </c>
    </row>
  </sheetData>
  <mergeCells count="10">
    <mergeCell ref="D15:H15"/>
    <mergeCell ref="B1:H1"/>
    <mergeCell ref="B2:H2"/>
    <mergeCell ref="B3:H3"/>
    <mergeCell ref="B4:H4"/>
    <mergeCell ref="B5:H5"/>
    <mergeCell ref="B6:H6"/>
    <mergeCell ref="B8:H8"/>
    <mergeCell ref="B9:H9"/>
    <mergeCell ref="B11:H11"/>
  </mergeCells>
  <printOptions/>
  <pageMargins left="0.69" right="0.71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40" sqref="B40"/>
    </sheetView>
  </sheetViews>
  <sheetFormatPr defaultColWidth="9.140625" defaultRowHeight="12.75"/>
  <cols>
    <col min="1" max="1" width="28.7109375" style="0" bestFit="1" customWidth="1"/>
    <col min="2" max="2" width="15.57421875" style="0" customWidth="1"/>
    <col min="3" max="3" width="15.00390625" style="0" customWidth="1"/>
    <col min="4" max="6" width="11.7109375" style="0" customWidth="1"/>
    <col min="7" max="7" width="12.421875" style="0" customWidth="1"/>
    <col min="8" max="8" width="11.7109375" style="0" customWidth="1"/>
    <col min="9" max="9" width="14.7109375" style="0" customWidth="1"/>
  </cols>
  <sheetData>
    <row r="1" spans="2:8" ht="24.75">
      <c r="B1" s="12" t="s">
        <v>10</v>
      </c>
      <c r="C1" s="12"/>
      <c r="D1" s="12"/>
      <c r="E1" s="12"/>
      <c r="F1" s="12"/>
      <c r="G1" s="12"/>
      <c r="H1" s="12"/>
    </row>
    <row r="2" spans="2:8" ht="24.75">
      <c r="B2" s="12" t="s">
        <v>14</v>
      </c>
      <c r="C2" s="12"/>
      <c r="D2" s="12"/>
      <c r="E2" s="12"/>
      <c r="F2" s="12"/>
      <c r="G2" s="12"/>
      <c r="H2" s="12"/>
    </row>
    <row r="3" spans="2:8" ht="14.25">
      <c r="B3" s="13" t="s">
        <v>11</v>
      </c>
      <c r="C3" s="14"/>
      <c r="D3" s="14"/>
      <c r="E3" s="14"/>
      <c r="F3" s="14"/>
      <c r="G3" s="14"/>
      <c r="H3" s="14"/>
    </row>
    <row r="4" spans="2:8" ht="14.25">
      <c r="B4" s="13" t="s">
        <v>12</v>
      </c>
      <c r="C4" s="14"/>
      <c r="D4" s="14"/>
      <c r="E4" s="14"/>
      <c r="F4" s="14"/>
      <c r="G4" s="14"/>
      <c r="H4" s="14"/>
    </row>
    <row r="5" spans="2:8" ht="14.25">
      <c r="B5" s="13" t="s">
        <v>13</v>
      </c>
      <c r="C5" s="14"/>
      <c r="D5" s="14"/>
      <c r="E5" s="14"/>
      <c r="F5" s="14"/>
      <c r="G5" s="14"/>
      <c r="H5" s="14"/>
    </row>
    <row r="6" spans="2:8" ht="14.25">
      <c r="B6" s="13" t="s">
        <v>15</v>
      </c>
      <c r="C6" s="13"/>
      <c r="D6" s="13"/>
      <c r="E6" s="13"/>
      <c r="F6" s="13"/>
      <c r="G6" s="13"/>
      <c r="H6" s="13"/>
    </row>
    <row r="8" spans="2:8" ht="15.75">
      <c r="B8" s="15" t="s">
        <v>16</v>
      </c>
      <c r="C8" s="15"/>
      <c r="D8" s="15"/>
      <c r="E8" s="15"/>
      <c r="F8" s="15"/>
      <c r="G8" s="15"/>
      <c r="H8" s="15"/>
    </row>
    <row r="9" spans="2:8" ht="12.75">
      <c r="B9" s="16" t="s">
        <v>17</v>
      </c>
      <c r="C9" s="16"/>
      <c r="D9" s="16"/>
      <c r="E9" s="16"/>
      <c r="F9" s="16"/>
      <c r="G9" s="16"/>
      <c r="H9" s="16"/>
    </row>
    <row r="11" spans="2:8" ht="15.75">
      <c r="B11" s="15" t="s">
        <v>34</v>
      </c>
      <c r="C11" s="15"/>
      <c r="D11" s="15"/>
      <c r="E11" s="15"/>
      <c r="F11" s="15"/>
      <c r="G11" s="15"/>
      <c r="H11" s="15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5" spans="4:8" ht="12.75">
      <c r="D15" s="9" t="s">
        <v>5</v>
      </c>
      <c r="E15" s="10"/>
      <c r="F15" s="10"/>
      <c r="G15" s="10"/>
      <c r="H15" s="11"/>
    </row>
    <row r="16" spans="1:9" ht="38.25">
      <c r="A16" s="5" t="s">
        <v>6</v>
      </c>
      <c r="B16" s="6" t="s">
        <v>23</v>
      </c>
      <c r="C16" s="6" t="s">
        <v>24</v>
      </c>
      <c r="D16" s="7" t="s">
        <v>0</v>
      </c>
      <c r="E16" s="7" t="s">
        <v>1</v>
      </c>
      <c r="F16" s="7" t="s">
        <v>2</v>
      </c>
      <c r="G16" s="7" t="s">
        <v>3</v>
      </c>
      <c r="H16" s="7" t="s">
        <v>4</v>
      </c>
      <c r="I16" s="8" t="s">
        <v>19</v>
      </c>
    </row>
    <row r="17" spans="1:9" ht="12.75">
      <c r="A17" s="1" t="s">
        <v>7</v>
      </c>
      <c r="B17" s="2"/>
      <c r="C17" s="2"/>
      <c r="D17" s="2"/>
      <c r="E17" s="2"/>
      <c r="F17" s="2"/>
      <c r="G17" s="2"/>
      <c r="H17" s="2"/>
      <c r="I17" s="4" t="e">
        <f>(D17+E17+F17+G17+H17)/C17*100</f>
        <v>#DIV/0!</v>
      </c>
    </row>
    <row r="18" spans="1:9" ht="12.75">
      <c r="A18" s="1"/>
      <c r="B18" s="2"/>
      <c r="C18" s="1"/>
      <c r="D18" s="2"/>
      <c r="E18" s="2"/>
      <c r="F18" s="2"/>
      <c r="G18" s="2"/>
      <c r="H18" s="2"/>
      <c r="I18" s="2"/>
    </row>
    <row r="19" spans="1:9" ht="12.75">
      <c r="A19" s="1" t="s">
        <v>8</v>
      </c>
      <c r="B19" s="2"/>
      <c r="C19" s="2"/>
      <c r="D19" s="2"/>
      <c r="E19" s="2"/>
      <c r="F19" s="2"/>
      <c r="G19" s="2"/>
      <c r="H19" s="2"/>
      <c r="I19" s="4" t="e">
        <f>(D19+E19+F19+G19+H19)/C19*100</f>
        <v>#DIV/0!</v>
      </c>
    </row>
    <row r="20" spans="1:9" ht="12.75">
      <c r="A20" s="1"/>
      <c r="B20" s="2"/>
      <c r="C20" s="1"/>
      <c r="D20" s="2"/>
      <c r="E20" s="2"/>
      <c r="F20" s="2"/>
      <c r="G20" s="2"/>
      <c r="H20" s="2"/>
      <c r="I20" s="2"/>
    </row>
    <row r="21" spans="1:9" ht="12.75">
      <c r="A21" s="1" t="s">
        <v>9</v>
      </c>
      <c r="B21" s="2"/>
      <c r="C21" s="2"/>
      <c r="D21" s="2"/>
      <c r="E21" s="2"/>
      <c r="F21" s="2"/>
      <c r="G21" s="2"/>
      <c r="H21" s="2"/>
      <c r="I21" s="4" t="e">
        <f>(D21+E21+F21+G21+H21)/C21*100</f>
        <v>#DIV/0!</v>
      </c>
    </row>
  </sheetData>
  <mergeCells count="10">
    <mergeCell ref="D15:H15"/>
    <mergeCell ref="B1:H1"/>
    <mergeCell ref="B2:H2"/>
    <mergeCell ref="B3:H3"/>
    <mergeCell ref="B4:H4"/>
    <mergeCell ref="B5:H5"/>
    <mergeCell ref="B6:H6"/>
    <mergeCell ref="B8:H8"/>
    <mergeCell ref="B9:H9"/>
    <mergeCell ref="B11:H11"/>
  </mergeCells>
  <printOptions/>
  <pageMargins left="0.69" right="0.71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39" sqref="B39"/>
    </sheetView>
  </sheetViews>
  <sheetFormatPr defaultColWidth="9.140625" defaultRowHeight="12.75"/>
  <cols>
    <col min="1" max="1" width="28.7109375" style="0" bestFit="1" customWidth="1"/>
    <col min="2" max="2" width="15.57421875" style="0" customWidth="1"/>
    <col min="3" max="3" width="15.00390625" style="0" customWidth="1"/>
    <col min="4" max="6" width="11.7109375" style="0" customWidth="1"/>
    <col min="7" max="7" width="12.421875" style="0" bestFit="1" customWidth="1"/>
    <col min="8" max="8" width="11.7109375" style="0" customWidth="1"/>
    <col min="9" max="9" width="14.7109375" style="0" customWidth="1"/>
  </cols>
  <sheetData>
    <row r="1" spans="2:8" ht="24.75">
      <c r="B1" s="12" t="s">
        <v>10</v>
      </c>
      <c r="C1" s="12"/>
      <c r="D1" s="12"/>
      <c r="E1" s="12"/>
      <c r="F1" s="12"/>
      <c r="G1" s="12"/>
      <c r="H1" s="12"/>
    </row>
    <row r="2" spans="2:8" ht="24.75">
      <c r="B2" s="12" t="s">
        <v>14</v>
      </c>
      <c r="C2" s="12"/>
      <c r="D2" s="12"/>
      <c r="E2" s="12"/>
      <c r="F2" s="12"/>
      <c r="G2" s="12"/>
      <c r="H2" s="12"/>
    </row>
    <row r="3" spans="2:8" ht="14.25">
      <c r="B3" s="13" t="s">
        <v>11</v>
      </c>
      <c r="C3" s="14"/>
      <c r="D3" s="14"/>
      <c r="E3" s="14"/>
      <c r="F3" s="14"/>
      <c r="G3" s="14"/>
      <c r="H3" s="14"/>
    </row>
    <row r="4" spans="2:8" ht="14.25">
      <c r="B4" s="13" t="s">
        <v>12</v>
      </c>
      <c r="C4" s="14"/>
      <c r="D4" s="14"/>
      <c r="E4" s="14"/>
      <c r="F4" s="14"/>
      <c r="G4" s="14"/>
      <c r="H4" s="14"/>
    </row>
    <row r="5" spans="2:8" ht="14.25">
      <c r="B5" s="13" t="s">
        <v>13</v>
      </c>
      <c r="C5" s="14"/>
      <c r="D5" s="14"/>
      <c r="E5" s="14"/>
      <c r="F5" s="14"/>
      <c r="G5" s="14"/>
      <c r="H5" s="14"/>
    </row>
    <row r="6" spans="2:8" ht="14.25">
      <c r="B6" s="13" t="s">
        <v>15</v>
      </c>
      <c r="C6" s="13"/>
      <c r="D6" s="13"/>
      <c r="E6" s="13"/>
      <c r="F6" s="13"/>
      <c r="G6" s="13"/>
      <c r="H6" s="13"/>
    </row>
    <row r="8" spans="2:8" ht="15.75">
      <c r="B8" s="15" t="s">
        <v>16</v>
      </c>
      <c r="C8" s="15"/>
      <c r="D8" s="15"/>
      <c r="E8" s="15"/>
      <c r="F8" s="15"/>
      <c r="G8" s="15"/>
      <c r="H8" s="15"/>
    </row>
    <row r="9" spans="2:8" ht="12.75">
      <c r="B9" s="16" t="s">
        <v>17</v>
      </c>
      <c r="C9" s="16"/>
      <c r="D9" s="16"/>
      <c r="E9" s="16"/>
      <c r="F9" s="16"/>
      <c r="G9" s="16"/>
      <c r="H9" s="16"/>
    </row>
    <row r="11" spans="2:8" ht="15.75">
      <c r="B11" s="15" t="s">
        <v>20</v>
      </c>
      <c r="C11" s="15"/>
      <c r="D11" s="15"/>
      <c r="E11" s="15"/>
      <c r="F11" s="15"/>
      <c r="G11" s="15"/>
      <c r="H11" s="15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5" spans="4:8" ht="12.75">
      <c r="D15" s="9" t="s">
        <v>5</v>
      </c>
      <c r="E15" s="10"/>
      <c r="F15" s="10"/>
      <c r="G15" s="10"/>
      <c r="H15" s="11"/>
    </row>
    <row r="16" spans="1:9" ht="38.25">
      <c r="A16" s="5" t="s">
        <v>6</v>
      </c>
      <c r="B16" s="6" t="s">
        <v>25</v>
      </c>
      <c r="C16" s="6" t="s">
        <v>24</v>
      </c>
      <c r="D16" s="7" t="s">
        <v>0</v>
      </c>
      <c r="E16" s="7" t="s">
        <v>1</v>
      </c>
      <c r="F16" s="7" t="s">
        <v>2</v>
      </c>
      <c r="G16" s="7" t="s">
        <v>3</v>
      </c>
      <c r="H16" s="7" t="s">
        <v>4</v>
      </c>
      <c r="I16" s="8" t="s">
        <v>19</v>
      </c>
    </row>
    <row r="17" spans="1:9" ht="12.75">
      <c r="A17" s="1" t="s">
        <v>7</v>
      </c>
      <c r="B17" s="2">
        <v>4</v>
      </c>
      <c r="C17" s="2">
        <f>(24*2)+(20*2)</f>
        <v>88</v>
      </c>
      <c r="D17" s="2">
        <v>9</v>
      </c>
      <c r="E17" s="2">
        <v>0</v>
      </c>
      <c r="F17" s="2">
        <v>0</v>
      </c>
      <c r="G17" s="2">
        <v>0</v>
      </c>
      <c r="H17" s="2">
        <v>0</v>
      </c>
      <c r="I17" s="4">
        <f>D17/C17*100</f>
        <v>10.227272727272728</v>
      </c>
    </row>
    <row r="18" spans="1:9" ht="12.75">
      <c r="A18" s="1"/>
      <c r="B18" s="2"/>
      <c r="C18" s="1"/>
      <c r="D18" s="2"/>
      <c r="E18" s="2"/>
      <c r="F18" s="2"/>
      <c r="G18" s="2"/>
      <c r="H18" s="2"/>
      <c r="I18" s="2"/>
    </row>
    <row r="19" spans="1:9" ht="12.75">
      <c r="A19" s="1" t="s">
        <v>8</v>
      </c>
      <c r="B19" s="2">
        <v>3</v>
      </c>
      <c r="C19" s="2">
        <f>(20*3)</f>
        <v>60</v>
      </c>
      <c r="D19" s="2">
        <v>3</v>
      </c>
      <c r="E19" s="2">
        <v>0</v>
      </c>
      <c r="F19" s="2">
        <v>0</v>
      </c>
      <c r="G19" s="2">
        <v>0</v>
      </c>
      <c r="H19" s="2">
        <v>0</v>
      </c>
      <c r="I19" s="4">
        <f>D19/C19*100</f>
        <v>5</v>
      </c>
    </row>
    <row r="20" spans="1:9" ht="12.75">
      <c r="A20" s="1"/>
      <c r="B20" s="2"/>
      <c r="C20" s="1"/>
      <c r="D20" s="2"/>
      <c r="E20" s="2"/>
      <c r="F20" s="2"/>
      <c r="G20" s="2"/>
      <c r="H20" s="2"/>
      <c r="I20" s="2"/>
    </row>
    <row r="21" spans="1:9" ht="12.75">
      <c r="A21" s="1" t="s">
        <v>9</v>
      </c>
      <c r="B21" s="2">
        <v>5</v>
      </c>
      <c r="C21" s="2">
        <f>(20*3)+(24*2)</f>
        <v>108</v>
      </c>
      <c r="D21" s="2">
        <v>5</v>
      </c>
      <c r="E21" s="2">
        <v>1</v>
      </c>
      <c r="F21" s="2">
        <v>0</v>
      </c>
      <c r="G21" s="2">
        <v>0</v>
      </c>
      <c r="H21" s="2">
        <v>0</v>
      </c>
      <c r="I21" s="4">
        <f>(D21+E21)/C21*100</f>
        <v>5.555555555555555</v>
      </c>
    </row>
  </sheetData>
  <mergeCells count="10">
    <mergeCell ref="D15:H15"/>
    <mergeCell ref="B1:H1"/>
    <mergeCell ref="B2:H2"/>
    <mergeCell ref="B3:H3"/>
    <mergeCell ref="B4:H4"/>
    <mergeCell ref="B5:H5"/>
    <mergeCell ref="B6:H6"/>
    <mergeCell ref="B8:H8"/>
    <mergeCell ref="B9:H9"/>
    <mergeCell ref="B11:H11"/>
  </mergeCells>
  <printOptions/>
  <pageMargins left="0.69" right="0.71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39" sqref="B39"/>
    </sheetView>
  </sheetViews>
  <sheetFormatPr defaultColWidth="9.140625" defaultRowHeight="12.75"/>
  <cols>
    <col min="1" max="1" width="28.7109375" style="0" bestFit="1" customWidth="1"/>
    <col min="2" max="2" width="15.57421875" style="0" customWidth="1"/>
    <col min="3" max="3" width="15.00390625" style="0" customWidth="1"/>
    <col min="4" max="6" width="11.7109375" style="0" customWidth="1"/>
    <col min="7" max="7" width="12.421875" style="0" bestFit="1" customWidth="1"/>
    <col min="8" max="8" width="11.7109375" style="0" customWidth="1"/>
    <col min="9" max="9" width="14.7109375" style="0" customWidth="1"/>
  </cols>
  <sheetData>
    <row r="1" spans="2:8" ht="24.75">
      <c r="B1" s="12" t="s">
        <v>10</v>
      </c>
      <c r="C1" s="12"/>
      <c r="D1" s="12"/>
      <c r="E1" s="12"/>
      <c r="F1" s="12"/>
      <c r="G1" s="12"/>
      <c r="H1" s="12"/>
    </row>
    <row r="2" spans="2:8" ht="24.75">
      <c r="B2" s="12" t="s">
        <v>14</v>
      </c>
      <c r="C2" s="12"/>
      <c r="D2" s="12"/>
      <c r="E2" s="12"/>
      <c r="F2" s="12"/>
      <c r="G2" s="12"/>
      <c r="H2" s="12"/>
    </row>
    <row r="3" spans="2:8" ht="14.25">
      <c r="B3" s="13" t="s">
        <v>11</v>
      </c>
      <c r="C3" s="14"/>
      <c r="D3" s="14"/>
      <c r="E3" s="14"/>
      <c r="F3" s="14"/>
      <c r="G3" s="14"/>
      <c r="H3" s="14"/>
    </row>
    <row r="4" spans="2:8" ht="14.25">
      <c r="B4" s="13" t="s">
        <v>12</v>
      </c>
      <c r="C4" s="14"/>
      <c r="D4" s="14"/>
      <c r="E4" s="14"/>
      <c r="F4" s="14"/>
      <c r="G4" s="14"/>
      <c r="H4" s="14"/>
    </row>
    <row r="5" spans="2:8" ht="14.25">
      <c r="B5" s="13" t="s">
        <v>13</v>
      </c>
      <c r="C5" s="14"/>
      <c r="D5" s="14"/>
      <c r="E5" s="14"/>
      <c r="F5" s="14"/>
      <c r="G5" s="14"/>
      <c r="H5" s="14"/>
    </row>
    <row r="6" spans="2:8" ht="14.25">
      <c r="B6" s="13" t="s">
        <v>15</v>
      </c>
      <c r="C6" s="13"/>
      <c r="D6" s="13"/>
      <c r="E6" s="13"/>
      <c r="F6" s="13"/>
      <c r="G6" s="13"/>
      <c r="H6" s="13"/>
    </row>
    <row r="8" spans="2:8" ht="15.75">
      <c r="B8" s="15" t="s">
        <v>16</v>
      </c>
      <c r="C8" s="15"/>
      <c r="D8" s="15"/>
      <c r="E8" s="15"/>
      <c r="F8" s="15"/>
      <c r="G8" s="15"/>
      <c r="H8" s="15"/>
    </row>
    <row r="9" spans="2:8" ht="12.75">
      <c r="B9" s="16" t="s">
        <v>17</v>
      </c>
      <c r="C9" s="16"/>
      <c r="D9" s="16"/>
      <c r="E9" s="16"/>
      <c r="F9" s="16"/>
      <c r="G9" s="16"/>
      <c r="H9" s="16"/>
    </row>
    <row r="11" spans="2:8" ht="15.75">
      <c r="B11" s="15" t="s">
        <v>21</v>
      </c>
      <c r="C11" s="15"/>
      <c r="D11" s="15"/>
      <c r="E11" s="15"/>
      <c r="F11" s="15"/>
      <c r="G11" s="15"/>
      <c r="H11" s="15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5" spans="4:8" ht="12.75">
      <c r="D15" s="9" t="s">
        <v>5</v>
      </c>
      <c r="E15" s="10"/>
      <c r="F15" s="10"/>
      <c r="G15" s="10"/>
      <c r="H15" s="11"/>
    </row>
    <row r="16" spans="1:9" ht="38.25">
      <c r="A16" s="5" t="s">
        <v>6</v>
      </c>
      <c r="B16" s="6" t="s">
        <v>25</v>
      </c>
      <c r="C16" s="6" t="s">
        <v>26</v>
      </c>
      <c r="D16" s="7" t="s">
        <v>0</v>
      </c>
      <c r="E16" s="7" t="s">
        <v>1</v>
      </c>
      <c r="F16" s="7" t="s">
        <v>2</v>
      </c>
      <c r="G16" s="7" t="s">
        <v>3</v>
      </c>
      <c r="H16" s="7" t="s">
        <v>4</v>
      </c>
      <c r="I16" s="8" t="s">
        <v>19</v>
      </c>
    </row>
    <row r="17" spans="1:9" ht="12.75">
      <c r="A17" s="1" t="s">
        <v>7</v>
      </c>
      <c r="B17" s="2">
        <v>4</v>
      </c>
      <c r="C17" s="2">
        <f>(27*2)+(23*2)</f>
        <v>100</v>
      </c>
      <c r="D17" s="2">
        <v>12</v>
      </c>
      <c r="E17" s="2">
        <v>0</v>
      </c>
      <c r="F17" s="2">
        <v>0</v>
      </c>
      <c r="G17" s="2">
        <v>0</v>
      </c>
      <c r="H17" s="2">
        <v>0</v>
      </c>
      <c r="I17" s="4">
        <f>D17/C17*100</f>
        <v>12</v>
      </c>
    </row>
    <row r="18" spans="1:9" ht="12.75">
      <c r="A18" s="1"/>
      <c r="B18" s="2"/>
      <c r="C18" s="1"/>
      <c r="D18" s="2"/>
      <c r="E18" s="2"/>
      <c r="F18" s="2"/>
      <c r="G18" s="2"/>
      <c r="H18" s="2"/>
      <c r="I18" s="2"/>
    </row>
    <row r="19" spans="1:9" ht="12.75">
      <c r="A19" s="1" t="s">
        <v>8</v>
      </c>
      <c r="B19" s="2">
        <v>3</v>
      </c>
      <c r="C19" s="2">
        <f>23*3</f>
        <v>69</v>
      </c>
      <c r="D19" s="2">
        <v>4</v>
      </c>
      <c r="E19" s="2">
        <v>0</v>
      </c>
      <c r="F19" s="2">
        <v>0</v>
      </c>
      <c r="G19" s="2">
        <v>0</v>
      </c>
      <c r="H19" s="2">
        <v>0</v>
      </c>
      <c r="I19" s="4">
        <f>D19/C19*100</f>
        <v>5.797101449275362</v>
      </c>
    </row>
    <row r="20" spans="1:9" ht="12.75">
      <c r="A20" s="1"/>
      <c r="B20" s="2"/>
      <c r="C20" s="1"/>
      <c r="D20" s="2"/>
      <c r="E20" s="2"/>
      <c r="F20" s="2"/>
      <c r="G20" s="2"/>
      <c r="H20" s="2"/>
      <c r="I20" s="2"/>
    </row>
    <row r="21" spans="1:9" ht="12.75">
      <c r="A21" s="1" t="s">
        <v>9</v>
      </c>
      <c r="B21" s="2">
        <v>5</v>
      </c>
      <c r="C21" s="2">
        <f>(27*2)+(23*3)</f>
        <v>123</v>
      </c>
      <c r="D21" s="2">
        <v>9</v>
      </c>
      <c r="E21" s="2">
        <v>4</v>
      </c>
      <c r="F21" s="2">
        <v>0</v>
      </c>
      <c r="G21" s="2">
        <v>0</v>
      </c>
      <c r="H21" s="2">
        <v>0</v>
      </c>
      <c r="I21" s="4">
        <f>(E21+D21)/C21*100</f>
        <v>10.569105691056912</v>
      </c>
    </row>
  </sheetData>
  <mergeCells count="10">
    <mergeCell ref="D15:H15"/>
    <mergeCell ref="B1:H1"/>
    <mergeCell ref="B2:H2"/>
    <mergeCell ref="B3:H3"/>
    <mergeCell ref="B4:H4"/>
    <mergeCell ref="B5:H5"/>
    <mergeCell ref="B6:H6"/>
    <mergeCell ref="B8:H8"/>
    <mergeCell ref="B9:H9"/>
    <mergeCell ref="B11:H11"/>
  </mergeCells>
  <printOptions/>
  <pageMargins left="0.69" right="0.71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39" sqref="B39"/>
    </sheetView>
  </sheetViews>
  <sheetFormatPr defaultColWidth="9.140625" defaultRowHeight="12.75"/>
  <cols>
    <col min="1" max="1" width="28.7109375" style="0" bestFit="1" customWidth="1"/>
    <col min="2" max="2" width="15.57421875" style="0" customWidth="1"/>
    <col min="3" max="3" width="15.00390625" style="0" customWidth="1"/>
    <col min="4" max="6" width="11.7109375" style="0" customWidth="1"/>
    <col min="7" max="7" width="12.421875" style="0" bestFit="1" customWidth="1"/>
    <col min="8" max="8" width="11.7109375" style="0" customWidth="1"/>
    <col min="9" max="9" width="14.7109375" style="0" customWidth="1"/>
  </cols>
  <sheetData>
    <row r="1" spans="2:8" ht="24.75">
      <c r="B1" s="12" t="s">
        <v>10</v>
      </c>
      <c r="C1" s="12"/>
      <c r="D1" s="12"/>
      <c r="E1" s="12"/>
      <c r="F1" s="12"/>
      <c r="G1" s="12"/>
      <c r="H1" s="12"/>
    </row>
    <row r="2" spans="2:8" ht="24.75">
      <c r="B2" s="12" t="s">
        <v>14</v>
      </c>
      <c r="C2" s="12"/>
      <c r="D2" s="12"/>
      <c r="E2" s="12"/>
      <c r="F2" s="12"/>
      <c r="G2" s="12"/>
      <c r="H2" s="12"/>
    </row>
    <row r="3" spans="2:8" ht="14.25">
      <c r="B3" s="13" t="s">
        <v>11</v>
      </c>
      <c r="C3" s="14"/>
      <c r="D3" s="14"/>
      <c r="E3" s="14"/>
      <c r="F3" s="14"/>
      <c r="G3" s="14"/>
      <c r="H3" s="14"/>
    </row>
    <row r="4" spans="2:8" ht="14.25">
      <c r="B4" s="13" t="s">
        <v>12</v>
      </c>
      <c r="C4" s="14"/>
      <c r="D4" s="14"/>
      <c r="E4" s="14"/>
      <c r="F4" s="14"/>
      <c r="G4" s="14"/>
      <c r="H4" s="14"/>
    </row>
    <row r="5" spans="2:8" ht="14.25">
      <c r="B5" s="13" t="s">
        <v>13</v>
      </c>
      <c r="C5" s="14"/>
      <c r="D5" s="14"/>
      <c r="E5" s="14"/>
      <c r="F5" s="14"/>
      <c r="G5" s="14"/>
      <c r="H5" s="14"/>
    </row>
    <row r="6" spans="2:8" ht="14.25">
      <c r="B6" s="13" t="s">
        <v>15</v>
      </c>
      <c r="C6" s="13"/>
      <c r="D6" s="13"/>
      <c r="E6" s="13"/>
      <c r="F6" s="13"/>
      <c r="G6" s="13"/>
      <c r="H6" s="13"/>
    </row>
    <row r="8" spans="2:8" ht="15.75">
      <c r="B8" s="15" t="s">
        <v>16</v>
      </c>
      <c r="C8" s="15"/>
      <c r="D8" s="15"/>
      <c r="E8" s="15"/>
      <c r="F8" s="15"/>
      <c r="G8" s="15"/>
      <c r="H8" s="15"/>
    </row>
    <row r="9" spans="2:8" ht="12.75">
      <c r="B9" s="16" t="s">
        <v>17</v>
      </c>
      <c r="C9" s="16"/>
      <c r="D9" s="16"/>
      <c r="E9" s="16"/>
      <c r="F9" s="16"/>
      <c r="G9" s="16"/>
      <c r="H9" s="16"/>
    </row>
    <row r="11" spans="2:8" ht="15.75">
      <c r="B11" s="15" t="s">
        <v>22</v>
      </c>
      <c r="C11" s="15"/>
      <c r="D11" s="15"/>
      <c r="E11" s="15"/>
      <c r="F11" s="15"/>
      <c r="G11" s="15"/>
      <c r="H11" s="15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5" spans="4:8" ht="12.75">
      <c r="D15" s="9" t="s">
        <v>5</v>
      </c>
      <c r="E15" s="10"/>
      <c r="F15" s="10"/>
      <c r="G15" s="10"/>
      <c r="H15" s="11"/>
    </row>
    <row r="16" spans="1:9" ht="38.25">
      <c r="A16" s="5" t="s">
        <v>6</v>
      </c>
      <c r="B16" s="6" t="s">
        <v>23</v>
      </c>
      <c r="C16" s="6" t="s">
        <v>24</v>
      </c>
      <c r="D16" s="7" t="s">
        <v>0</v>
      </c>
      <c r="E16" s="7" t="s">
        <v>1</v>
      </c>
      <c r="F16" s="7" t="s">
        <v>2</v>
      </c>
      <c r="G16" s="7" t="s">
        <v>3</v>
      </c>
      <c r="H16" s="7" t="s">
        <v>4</v>
      </c>
      <c r="I16" s="8" t="s">
        <v>19</v>
      </c>
    </row>
    <row r="17" spans="1:9" ht="12.75">
      <c r="A17" s="1" t="s">
        <v>7</v>
      </c>
      <c r="B17" s="2">
        <v>4</v>
      </c>
      <c r="C17" s="2">
        <f>(25*2)+(20*2)</f>
        <v>90</v>
      </c>
      <c r="D17" s="2">
        <v>3</v>
      </c>
      <c r="E17" s="2">
        <v>0</v>
      </c>
      <c r="F17" s="2">
        <v>0</v>
      </c>
      <c r="G17" s="2">
        <v>0</v>
      </c>
      <c r="H17" s="2">
        <v>0</v>
      </c>
      <c r="I17" s="4">
        <f>D17/C17*100</f>
        <v>3.3333333333333335</v>
      </c>
    </row>
    <row r="18" spans="1:9" ht="12.75">
      <c r="A18" s="1"/>
      <c r="B18" s="2"/>
      <c r="C18" s="1"/>
      <c r="D18" s="2"/>
      <c r="E18" s="2"/>
      <c r="F18" s="2"/>
      <c r="G18" s="2"/>
      <c r="H18" s="2"/>
      <c r="I18" s="2"/>
    </row>
    <row r="19" spans="1:9" ht="12.75">
      <c r="A19" s="1" t="s">
        <v>8</v>
      </c>
      <c r="B19" s="2">
        <v>3</v>
      </c>
      <c r="C19" s="2">
        <f>(20*3)</f>
        <v>60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4">
        <f>D19/C19*100</f>
        <v>3.3333333333333335</v>
      </c>
    </row>
    <row r="20" spans="1:9" ht="12.75">
      <c r="A20" s="1"/>
      <c r="B20" s="2"/>
      <c r="C20" s="1"/>
      <c r="D20" s="2"/>
      <c r="E20" s="2"/>
      <c r="F20" s="2"/>
      <c r="G20" s="2"/>
      <c r="H20" s="2"/>
      <c r="I20" s="2"/>
    </row>
    <row r="21" spans="1:9" ht="12.75">
      <c r="A21" s="1" t="s">
        <v>9</v>
      </c>
      <c r="B21" s="2">
        <v>5</v>
      </c>
      <c r="C21" s="2">
        <f>(25*2)+(20*3)</f>
        <v>110</v>
      </c>
      <c r="D21" s="2">
        <v>7</v>
      </c>
      <c r="E21" s="2">
        <v>5</v>
      </c>
      <c r="F21" s="2">
        <v>0</v>
      </c>
      <c r="G21" s="2">
        <v>0</v>
      </c>
      <c r="H21" s="2">
        <v>0</v>
      </c>
      <c r="I21" s="4">
        <f>(D21+E21)/C21*100</f>
        <v>10.909090909090908</v>
      </c>
    </row>
  </sheetData>
  <mergeCells count="10">
    <mergeCell ref="D15:H15"/>
    <mergeCell ref="B1:H1"/>
    <mergeCell ref="B2:H2"/>
    <mergeCell ref="B3:H3"/>
    <mergeCell ref="B4:H4"/>
    <mergeCell ref="B5:H5"/>
    <mergeCell ref="B6:H6"/>
    <mergeCell ref="B8:H8"/>
    <mergeCell ref="B9:H9"/>
    <mergeCell ref="B11:H11"/>
  </mergeCells>
  <printOptions/>
  <pageMargins left="0.69" right="0.71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28.7109375" style="0" bestFit="1" customWidth="1"/>
    <col min="2" max="2" width="15.57421875" style="0" customWidth="1"/>
    <col min="3" max="3" width="15.00390625" style="0" customWidth="1"/>
    <col min="4" max="6" width="11.7109375" style="0" customWidth="1"/>
    <col min="7" max="7" width="12.421875" style="0" bestFit="1" customWidth="1"/>
    <col min="8" max="8" width="11.7109375" style="0" customWidth="1"/>
    <col min="9" max="9" width="14.7109375" style="0" customWidth="1"/>
  </cols>
  <sheetData>
    <row r="1" spans="2:8" ht="24.75">
      <c r="B1" s="12" t="s">
        <v>10</v>
      </c>
      <c r="C1" s="12"/>
      <c r="D1" s="12"/>
      <c r="E1" s="12"/>
      <c r="F1" s="12"/>
      <c r="G1" s="12"/>
      <c r="H1" s="12"/>
    </row>
    <row r="2" spans="2:8" ht="24.75">
      <c r="B2" s="12" t="s">
        <v>14</v>
      </c>
      <c r="C2" s="12"/>
      <c r="D2" s="12"/>
      <c r="E2" s="12"/>
      <c r="F2" s="12"/>
      <c r="G2" s="12"/>
      <c r="H2" s="12"/>
    </row>
    <row r="3" spans="2:8" ht="14.25">
      <c r="B3" s="13" t="s">
        <v>11</v>
      </c>
      <c r="C3" s="14"/>
      <c r="D3" s="14"/>
      <c r="E3" s="14"/>
      <c r="F3" s="14"/>
      <c r="G3" s="14"/>
      <c r="H3" s="14"/>
    </row>
    <row r="4" spans="2:8" ht="14.25">
      <c r="B4" s="13" t="s">
        <v>12</v>
      </c>
      <c r="C4" s="14"/>
      <c r="D4" s="14"/>
      <c r="E4" s="14"/>
      <c r="F4" s="14"/>
      <c r="G4" s="14"/>
      <c r="H4" s="14"/>
    </row>
    <row r="5" spans="2:8" ht="14.25">
      <c r="B5" s="13" t="s">
        <v>13</v>
      </c>
      <c r="C5" s="14"/>
      <c r="D5" s="14"/>
      <c r="E5" s="14"/>
      <c r="F5" s="14"/>
      <c r="G5" s="14"/>
      <c r="H5" s="14"/>
    </row>
    <row r="6" spans="2:8" ht="14.25">
      <c r="B6" s="13" t="s">
        <v>15</v>
      </c>
      <c r="C6" s="13"/>
      <c r="D6" s="13"/>
      <c r="E6" s="13"/>
      <c r="F6" s="13"/>
      <c r="G6" s="13"/>
      <c r="H6" s="13"/>
    </row>
    <row r="8" spans="2:8" ht="15.75">
      <c r="B8" s="15" t="s">
        <v>16</v>
      </c>
      <c r="C8" s="15"/>
      <c r="D8" s="15"/>
      <c r="E8" s="15"/>
      <c r="F8" s="15"/>
      <c r="G8" s="15"/>
      <c r="H8" s="15"/>
    </row>
    <row r="9" spans="2:8" ht="12.75">
      <c r="B9" s="16" t="s">
        <v>17</v>
      </c>
      <c r="C9" s="16"/>
      <c r="D9" s="16"/>
      <c r="E9" s="16"/>
      <c r="F9" s="16"/>
      <c r="G9" s="16"/>
      <c r="H9" s="16"/>
    </row>
    <row r="11" spans="2:8" ht="15.75">
      <c r="B11" s="15" t="s">
        <v>27</v>
      </c>
      <c r="C11" s="15"/>
      <c r="D11" s="15"/>
      <c r="E11" s="15"/>
      <c r="F11" s="15"/>
      <c r="G11" s="15"/>
      <c r="H11" s="15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5" spans="4:8" ht="12.75">
      <c r="D15" s="9" t="s">
        <v>5</v>
      </c>
      <c r="E15" s="10"/>
      <c r="F15" s="10"/>
      <c r="G15" s="10"/>
      <c r="H15" s="11"/>
    </row>
    <row r="16" spans="1:9" ht="38.25">
      <c r="A16" s="5" t="s">
        <v>6</v>
      </c>
      <c r="B16" s="6" t="s">
        <v>23</v>
      </c>
      <c r="C16" s="6" t="s">
        <v>24</v>
      </c>
      <c r="D16" s="7" t="s">
        <v>0</v>
      </c>
      <c r="E16" s="7" t="s">
        <v>1</v>
      </c>
      <c r="F16" s="7" t="s">
        <v>2</v>
      </c>
      <c r="G16" s="7" t="s">
        <v>3</v>
      </c>
      <c r="H16" s="7" t="s">
        <v>4</v>
      </c>
      <c r="I16" s="8" t="s">
        <v>19</v>
      </c>
    </row>
    <row r="17" spans="1:9" ht="12.75">
      <c r="A17" s="1" t="s">
        <v>7</v>
      </c>
      <c r="B17" s="2">
        <v>4</v>
      </c>
      <c r="C17" s="2">
        <f>(26*2)+(22*2)</f>
        <v>96</v>
      </c>
      <c r="D17" s="2">
        <v>3</v>
      </c>
      <c r="E17" s="2">
        <v>0</v>
      </c>
      <c r="F17" s="2">
        <v>0</v>
      </c>
      <c r="G17" s="2">
        <v>0</v>
      </c>
      <c r="H17" s="2">
        <v>0</v>
      </c>
      <c r="I17" s="4">
        <f>D17/C17*100</f>
        <v>3.125</v>
      </c>
    </row>
    <row r="18" spans="1:9" ht="12.75">
      <c r="A18" s="1"/>
      <c r="B18" s="2"/>
      <c r="C18" s="1"/>
      <c r="D18" s="2"/>
      <c r="E18" s="2"/>
      <c r="F18" s="2"/>
      <c r="G18" s="2"/>
      <c r="H18" s="2"/>
      <c r="I18" s="2"/>
    </row>
    <row r="19" spans="1:9" ht="12.75">
      <c r="A19" s="1" t="s">
        <v>8</v>
      </c>
      <c r="B19" s="2">
        <v>3</v>
      </c>
      <c r="C19" s="2">
        <f>(22*3)</f>
        <v>66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4">
        <f>D19/C19*100</f>
        <v>3.0303030303030303</v>
      </c>
    </row>
    <row r="20" spans="1:9" ht="12.75">
      <c r="A20" s="1"/>
      <c r="B20" s="2"/>
      <c r="C20" s="1"/>
      <c r="D20" s="2"/>
      <c r="E20" s="2"/>
      <c r="F20" s="2"/>
      <c r="G20" s="2"/>
      <c r="H20" s="2"/>
      <c r="I20" s="2"/>
    </row>
    <row r="21" spans="1:9" ht="12.75">
      <c r="A21" s="1" t="s">
        <v>9</v>
      </c>
      <c r="B21" s="2">
        <v>6</v>
      </c>
      <c r="C21" s="2">
        <f>(26*2)+(22*3)+17</f>
        <v>135</v>
      </c>
      <c r="D21" s="2">
        <v>3</v>
      </c>
      <c r="E21" s="2">
        <v>1</v>
      </c>
      <c r="F21" s="2">
        <v>0</v>
      </c>
      <c r="G21" s="2">
        <v>0</v>
      </c>
      <c r="H21" s="2">
        <v>1</v>
      </c>
      <c r="I21" s="4">
        <f>(D21+E21+H21)/C21*100</f>
        <v>3.7037037037037033</v>
      </c>
    </row>
  </sheetData>
  <mergeCells count="10">
    <mergeCell ref="D15:H15"/>
    <mergeCell ref="B1:H1"/>
    <mergeCell ref="B2:H2"/>
    <mergeCell ref="B3:H3"/>
    <mergeCell ref="B4:H4"/>
    <mergeCell ref="B5:H5"/>
    <mergeCell ref="B6:H6"/>
    <mergeCell ref="B8:H8"/>
    <mergeCell ref="B9:H9"/>
    <mergeCell ref="B11:H11"/>
  </mergeCells>
  <printOptions/>
  <pageMargins left="0.69" right="0.71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41" sqref="C41"/>
    </sheetView>
  </sheetViews>
  <sheetFormatPr defaultColWidth="9.140625" defaultRowHeight="12.75"/>
  <cols>
    <col min="1" max="1" width="28.7109375" style="0" bestFit="1" customWidth="1"/>
    <col min="2" max="2" width="15.57421875" style="0" customWidth="1"/>
    <col min="3" max="3" width="15.00390625" style="0" customWidth="1"/>
    <col min="4" max="6" width="11.7109375" style="0" customWidth="1"/>
    <col min="7" max="7" width="12.421875" style="0" bestFit="1" customWidth="1"/>
    <col min="8" max="8" width="11.7109375" style="0" customWidth="1"/>
    <col min="9" max="9" width="14.7109375" style="0" customWidth="1"/>
  </cols>
  <sheetData>
    <row r="1" spans="2:8" ht="24.75">
      <c r="B1" s="12" t="s">
        <v>10</v>
      </c>
      <c r="C1" s="12"/>
      <c r="D1" s="12"/>
      <c r="E1" s="12"/>
      <c r="F1" s="12"/>
      <c r="G1" s="12"/>
      <c r="H1" s="12"/>
    </row>
    <row r="2" spans="2:8" ht="24.75">
      <c r="B2" s="12" t="s">
        <v>14</v>
      </c>
      <c r="C2" s="12"/>
      <c r="D2" s="12"/>
      <c r="E2" s="12"/>
      <c r="F2" s="12"/>
      <c r="G2" s="12"/>
      <c r="H2" s="12"/>
    </row>
    <row r="3" spans="2:8" ht="14.25">
      <c r="B3" s="13" t="s">
        <v>11</v>
      </c>
      <c r="C3" s="14"/>
      <c r="D3" s="14"/>
      <c r="E3" s="14"/>
      <c r="F3" s="14"/>
      <c r="G3" s="14"/>
      <c r="H3" s="14"/>
    </row>
    <row r="4" spans="2:8" ht="14.25">
      <c r="B4" s="13" t="s">
        <v>12</v>
      </c>
      <c r="C4" s="14"/>
      <c r="D4" s="14"/>
      <c r="E4" s="14"/>
      <c r="F4" s="14"/>
      <c r="G4" s="14"/>
      <c r="H4" s="14"/>
    </row>
    <row r="5" spans="2:8" ht="14.25">
      <c r="B5" s="13" t="s">
        <v>13</v>
      </c>
      <c r="C5" s="14"/>
      <c r="D5" s="14"/>
      <c r="E5" s="14"/>
      <c r="F5" s="14"/>
      <c r="G5" s="14"/>
      <c r="H5" s="14"/>
    </row>
    <row r="6" spans="2:8" ht="14.25">
      <c r="B6" s="13" t="s">
        <v>15</v>
      </c>
      <c r="C6" s="13"/>
      <c r="D6" s="13"/>
      <c r="E6" s="13"/>
      <c r="F6" s="13"/>
      <c r="G6" s="13"/>
      <c r="H6" s="13"/>
    </row>
    <row r="8" spans="2:8" ht="15.75">
      <c r="B8" s="15" t="s">
        <v>16</v>
      </c>
      <c r="C8" s="15"/>
      <c r="D8" s="15"/>
      <c r="E8" s="15"/>
      <c r="F8" s="15"/>
      <c r="G8" s="15"/>
      <c r="H8" s="15"/>
    </row>
    <row r="9" spans="2:8" ht="12.75">
      <c r="B9" s="16" t="s">
        <v>17</v>
      </c>
      <c r="C9" s="16"/>
      <c r="D9" s="16"/>
      <c r="E9" s="16"/>
      <c r="F9" s="16"/>
      <c r="G9" s="16"/>
      <c r="H9" s="16"/>
    </row>
    <row r="11" spans="2:8" ht="15.75">
      <c r="B11" s="15" t="s">
        <v>28</v>
      </c>
      <c r="C11" s="15"/>
      <c r="D11" s="15"/>
      <c r="E11" s="15"/>
      <c r="F11" s="15"/>
      <c r="G11" s="15"/>
      <c r="H11" s="15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5" spans="4:8" ht="12.75">
      <c r="D15" s="9" t="s">
        <v>5</v>
      </c>
      <c r="E15" s="10"/>
      <c r="F15" s="10"/>
      <c r="G15" s="10"/>
      <c r="H15" s="11"/>
    </row>
    <row r="16" spans="1:9" ht="38.25">
      <c r="A16" s="5" t="s">
        <v>6</v>
      </c>
      <c r="B16" s="6" t="s">
        <v>23</v>
      </c>
      <c r="C16" s="6" t="s">
        <v>24</v>
      </c>
      <c r="D16" s="7" t="s">
        <v>0</v>
      </c>
      <c r="E16" s="7" t="s">
        <v>1</v>
      </c>
      <c r="F16" s="7" t="s">
        <v>2</v>
      </c>
      <c r="G16" s="7" t="s">
        <v>3</v>
      </c>
      <c r="H16" s="7" t="s">
        <v>4</v>
      </c>
      <c r="I16" s="8" t="s">
        <v>19</v>
      </c>
    </row>
    <row r="17" spans="1:9" ht="12.75">
      <c r="A17" s="1" t="s">
        <v>7</v>
      </c>
      <c r="B17" s="2">
        <v>4</v>
      </c>
      <c r="C17" s="2">
        <f>(25*2)+(21*2)</f>
        <v>92</v>
      </c>
      <c r="D17" s="2">
        <v>8</v>
      </c>
      <c r="E17" s="2">
        <v>0</v>
      </c>
      <c r="F17" s="2">
        <v>0</v>
      </c>
      <c r="G17" s="2">
        <v>0</v>
      </c>
      <c r="H17" s="2">
        <v>0</v>
      </c>
      <c r="I17" s="4">
        <f>D17/C17*100</f>
        <v>8.695652173913043</v>
      </c>
    </row>
    <row r="18" spans="1:9" ht="12.75">
      <c r="A18" s="1"/>
      <c r="B18" s="2"/>
      <c r="C18" s="1"/>
      <c r="D18" s="2"/>
      <c r="E18" s="2"/>
      <c r="F18" s="2"/>
      <c r="G18" s="2"/>
      <c r="H18" s="2"/>
      <c r="I18" s="2"/>
    </row>
    <row r="19" spans="1:9" ht="12.75">
      <c r="A19" s="1" t="s">
        <v>8</v>
      </c>
      <c r="B19" s="2">
        <v>3</v>
      </c>
      <c r="C19" s="2">
        <f>(21*3)</f>
        <v>63</v>
      </c>
      <c r="D19" s="2">
        <v>2</v>
      </c>
      <c r="E19" s="2">
        <v>0</v>
      </c>
      <c r="F19" s="2">
        <v>0</v>
      </c>
      <c r="G19" s="2">
        <v>6</v>
      </c>
      <c r="H19" s="2">
        <v>2</v>
      </c>
      <c r="I19" s="4">
        <f>(D19+G19+H19)/C19*100</f>
        <v>15.873015873015872</v>
      </c>
    </row>
    <row r="20" spans="1:9" ht="12.75">
      <c r="A20" s="1"/>
      <c r="B20" s="2"/>
      <c r="C20" s="1"/>
      <c r="D20" s="2"/>
      <c r="E20" s="2"/>
      <c r="F20" s="2"/>
      <c r="G20" s="2"/>
      <c r="H20" s="2"/>
      <c r="I20" s="2"/>
    </row>
    <row r="21" spans="1:9" ht="12.75">
      <c r="A21" s="1" t="s">
        <v>9</v>
      </c>
      <c r="B21" s="2">
        <v>6</v>
      </c>
      <c r="C21" s="2">
        <f>(25*3)+(21*3)</f>
        <v>138</v>
      </c>
      <c r="D21" s="2">
        <v>14</v>
      </c>
      <c r="E21" s="2">
        <v>5</v>
      </c>
      <c r="F21" s="2">
        <v>0</v>
      </c>
      <c r="G21" s="2">
        <v>0</v>
      </c>
      <c r="H21" s="2">
        <v>1</v>
      </c>
      <c r="I21" s="4">
        <f>(D21+E21+H21)/C21*100</f>
        <v>14.492753623188406</v>
      </c>
    </row>
  </sheetData>
  <mergeCells count="10">
    <mergeCell ref="D15:H15"/>
    <mergeCell ref="B1:H1"/>
    <mergeCell ref="B2:H2"/>
    <mergeCell ref="B3:H3"/>
    <mergeCell ref="B4:H4"/>
    <mergeCell ref="B5:H5"/>
    <mergeCell ref="B6:H6"/>
    <mergeCell ref="B8:H8"/>
    <mergeCell ref="B9:H9"/>
    <mergeCell ref="B11:H11"/>
  </mergeCells>
  <printOptions/>
  <pageMargins left="0.69" right="0.71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40" sqref="B40"/>
    </sheetView>
  </sheetViews>
  <sheetFormatPr defaultColWidth="9.140625" defaultRowHeight="12.75"/>
  <cols>
    <col min="1" max="1" width="28.7109375" style="0" bestFit="1" customWidth="1"/>
    <col min="2" max="2" width="15.57421875" style="0" customWidth="1"/>
    <col min="3" max="3" width="15.00390625" style="0" customWidth="1"/>
    <col min="4" max="6" width="11.7109375" style="0" customWidth="1"/>
    <col min="7" max="7" width="12.421875" style="0" bestFit="1" customWidth="1"/>
    <col min="8" max="8" width="11.7109375" style="0" customWidth="1"/>
    <col min="9" max="9" width="14.7109375" style="0" customWidth="1"/>
  </cols>
  <sheetData>
    <row r="1" spans="2:8" ht="24.75">
      <c r="B1" s="12" t="s">
        <v>10</v>
      </c>
      <c r="C1" s="12"/>
      <c r="D1" s="12"/>
      <c r="E1" s="12"/>
      <c r="F1" s="12"/>
      <c r="G1" s="12"/>
      <c r="H1" s="12"/>
    </row>
    <row r="2" spans="2:8" ht="24.75">
      <c r="B2" s="12" t="s">
        <v>14</v>
      </c>
      <c r="C2" s="12"/>
      <c r="D2" s="12"/>
      <c r="E2" s="12"/>
      <c r="F2" s="12"/>
      <c r="G2" s="12"/>
      <c r="H2" s="12"/>
    </row>
    <row r="3" spans="2:8" ht="14.25">
      <c r="B3" s="13" t="s">
        <v>11</v>
      </c>
      <c r="C3" s="14"/>
      <c r="D3" s="14"/>
      <c r="E3" s="14"/>
      <c r="F3" s="14"/>
      <c r="G3" s="14"/>
      <c r="H3" s="14"/>
    </row>
    <row r="4" spans="2:8" ht="14.25">
      <c r="B4" s="13" t="s">
        <v>12</v>
      </c>
      <c r="C4" s="14"/>
      <c r="D4" s="14"/>
      <c r="E4" s="14"/>
      <c r="F4" s="14"/>
      <c r="G4" s="14"/>
      <c r="H4" s="14"/>
    </row>
    <row r="5" spans="2:8" ht="14.25">
      <c r="B5" s="13" t="s">
        <v>13</v>
      </c>
      <c r="C5" s="14"/>
      <c r="D5" s="14"/>
      <c r="E5" s="14"/>
      <c r="F5" s="14"/>
      <c r="G5" s="14"/>
      <c r="H5" s="14"/>
    </row>
    <row r="6" spans="2:8" ht="14.25">
      <c r="B6" s="13" t="s">
        <v>15</v>
      </c>
      <c r="C6" s="13"/>
      <c r="D6" s="13"/>
      <c r="E6" s="13"/>
      <c r="F6" s="13"/>
      <c r="G6" s="13"/>
      <c r="H6" s="13"/>
    </row>
    <row r="8" spans="2:8" ht="15.75">
      <c r="B8" s="15" t="s">
        <v>16</v>
      </c>
      <c r="C8" s="15"/>
      <c r="D8" s="15"/>
      <c r="E8" s="15"/>
      <c r="F8" s="15"/>
      <c r="G8" s="15"/>
      <c r="H8" s="15"/>
    </row>
    <row r="9" spans="2:8" ht="12.75">
      <c r="B9" s="16" t="s">
        <v>17</v>
      </c>
      <c r="C9" s="16"/>
      <c r="D9" s="16"/>
      <c r="E9" s="16"/>
      <c r="F9" s="16"/>
      <c r="G9" s="16"/>
      <c r="H9" s="16"/>
    </row>
    <row r="11" spans="2:8" ht="15.75">
      <c r="B11" s="15" t="s">
        <v>29</v>
      </c>
      <c r="C11" s="15"/>
      <c r="D11" s="15"/>
      <c r="E11" s="15"/>
      <c r="F11" s="15"/>
      <c r="G11" s="15"/>
      <c r="H11" s="15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5" spans="4:8" ht="12.75">
      <c r="D15" s="9" t="s">
        <v>5</v>
      </c>
      <c r="E15" s="10"/>
      <c r="F15" s="10"/>
      <c r="G15" s="10"/>
      <c r="H15" s="11"/>
    </row>
    <row r="16" spans="1:9" ht="38.25">
      <c r="A16" s="5" t="s">
        <v>6</v>
      </c>
      <c r="B16" s="6" t="s">
        <v>23</v>
      </c>
      <c r="C16" s="6" t="s">
        <v>24</v>
      </c>
      <c r="D16" s="7" t="s">
        <v>0</v>
      </c>
      <c r="E16" s="7" t="s">
        <v>1</v>
      </c>
      <c r="F16" s="7" t="s">
        <v>2</v>
      </c>
      <c r="G16" s="7" t="s">
        <v>3</v>
      </c>
      <c r="H16" s="7" t="s">
        <v>4</v>
      </c>
      <c r="I16" s="8" t="s">
        <v>19</v>
      </c>
    </row>
    <row r="17" spans="1:9" ht="12.75">
      <c r="A17" s="1" t="s">
        <v>7</v>
      </c>
      <c r="B17" s="2">
        <v>4</v>
      </c>
      <c r="C17" s="2">
        <f>(26*2)+(21*2)</f>
        <v>94</v>
      </c>
      <c r="D17" s="2">
        <v>28</v>
      </c>
      <c r="E17" s="2">
        <v>0</v>
      </c>
      <c r="F17" s="2">
        <v>0</v>
      </c>
      <c r="G17" s="2">
        <v>0</v>
      </c>
      <c r="H17" s="2">
        <v>0</v>
      </c>
      <c r="I17" s="4">
        <f>(D17+E17+F17+G17+H17)/C17*100</f>
        <v>29.78723404255319</v>
      </c>
    </row>
    <row r="18" spans="1:9" ht="12.75">
      <c r="A18" s="1"/>
      <c r="B18" s="2"/>
      <c r="C18" s="1"/>
      <c r="D18" s="2"/>
      <c r="E18" s="2"/>
      <c r="F18" s="2"/>
      <c r="G18" s="2"/>
      <c r="H18" s="2"/>
      <c r="I18" s="2"/>
    </row>
    <row r="19" spans="1:9" ht="12.75">
      <c r="A19" s="1" t="s">
        <v>8</v>
      </c>
      <c r="B19" s="2">
        <v>3</v>
      </c>
      <c r="C19" s="2">
        <f>(21*3)</f>
        <v>63</v>
      </c>
      <c r="D19" s="2">
        <v>12</v>
      </c>
      <c r="E19" s="2">
        <v>0</v>
      </c>
      <c r="F19" s="2">
        <v>0</v>
      </c>
      <c r="G19" s="2">
        <v>0</v>
      </c>
      <c r="H19" s="2">
        <v>0</v>
      </c>
      <c r="I19" s="4">
        <f>(D19+E19+F19+G19+H19)/C19*100</f>
        <v>19.047619047619047</v>
      </c>
    </row>
    <row r="20" spans="1:9" ht="12.75">
      <c r="A20" s="1"/>
      <c r="B20" s="2"/>
      <c r="C20" s="1"/>
      <c r="D20" s="2"/>
      <c r="E20" s="2"/>
      <c r="F20" s="2"/>
      <c r="G20" s="2"/>
      <c r="H20" s="2"/>
      <c r="I20" s="2"/>
    </row>
    <row r="21" spans="1:9" ht="12.75">
      <c r="A21" s="1" t="s">
        <v>9</v>
      </c>
      <c r="B21" s="2">
        <v>6</v>
      </c>
      <c r="C21" s="2">
        <f>(26*2)+(21*3)+10</f>
        <v>125</v>
      </c>
      <c r="D21" s="2">
        <v>36</v>
      </c>
      <c r="E21" s="2">
        <v>0</v>
      </c>
      <c r="F21" s="2">
        <v>0</v>
      </c>
      <c r="G21" s="2">
        <v>0</v>
      </c>
      <c r="H21" s="2">
        <v>0</v>
      </c>
      <c r="I21" s="4">
        <f>(D21+E21+F21+G21+H21)/C21*100</f>
        <v>28.799999999999997</v>
      </c>
    </row>
  </sheetData>
  <mergeCells count="10">
    <mergeCell ref="D15:H15"/>
    <mergeCell ref="B1:H1"/>
    <mergeCell ref="B2:H2"/>
    <mergeCell ref="B3:H3"/>
    <mergeCell ref="B4:H4"/>
    <mergeCell ref="B5:H5"/>
    <mergeCell ref="B6:H6"/>
    <mergeCell ref="B8:H8"/>
    <mergeCell ref="B9:H9"/>
    <mergeCell ref="B11:H11"/>
  </mergeCells>
  <printOptions/>
  <pageMargins left="0.69" right="0.71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40" sqref="B40"/>
    </sheetView>
  </sheetViews>
  <sheetFormatPr defaultColWidth="9.140625" defaultRowHeight="12.75"/>
  <cols>
    <col min="1" max="1" width="28.7109375" style="0" bestFit="1" customWidth="1"/>
    <col min="2" max="2" width="15.57421875" style="0" customWidth="1"/>
    <col min="3" max="3" width="15.00390625" style="0" customWidth="1"/>
    <col min="4" max="6" width="11.7109375" style="0" customWidth="1"/>
    <col min="7" max="7" width="12.421875" style="0" bestFit="1" customWidth="1"/>
    <col min="8" max="8" width="11.7109375" style="0" customWidth="1"/>
    <col min="9" max="9" width="14.7109375" style="0" customWidth="1"/>
  </cols>
  <sheetData>
    <row r="1" spans="2:8" ht="24.75">
      <c r="B1" s="12" t="s">
        <v>10</v>
      </c>
      <c r="C1" s="12"/>
      <c r="D1" s="12"/>
      <c r="E1" s="12"/>
      <c r="F1" s="12"/>
      <c r="G1" s="12"/>
      <c r="H1" s="12"/>
    </row>
    <row r="2" spans="2:8" ht="24.75">
      <c r="B2" s="12" t="s">
        <v>14</v>
      </c>
      <c r="C2" s="12"/>
      <c r="D2" s="12"/>
      <c r="E2" s="12"/>
      <c r="F2" s="12"/>
      <c r="G2" s="12"/>
      <c r="H2" s="12"/>
    </row>
    <row r="3" spans="2:8" ht="14.25">
      <c r="B3" s="13" t="s">
        <v>11</v>
      </c>
      <c r="C3" s="14"/>
      <c r="D3" s="14"/>
      <c r="E3" s="14"/>
      <c r="F3" s="14"/>
      <c r="G3" s="14"/>
      <c r="H3" s="14"/>
    </row>
    <row r="4" spans="2:8" ht="14.25">
      <c r="B4" s="13" t="s">
        <v>12</v>
      </c>
      <c r="C4" s="14"/>
      <c r="D4" s="14"/>
      <c r="E4" s="14"/>
      <c r="F4" s="14"/>
      <c r="G4" s="14"/>
      <c r="H4" s="14"/>
    </row>
    <row r="5" spans="2:8" ht="14.25">
      <c r="B5" s="13" t="s">
        <v>13</v>
      </c>
      <c r="C5" s="14"/>
      <c r="D5" s="14"/>
      <c r="E5" s="14"/>
      <c r="F5" s="14"/>
      <c r="G5" s="14"/>
      <c r="H5" s="14"/>
    </row>
    <row r="6" spans="2:8" ht="14.25">
      <c r="B6" s="13" t="s">
        <v>15</v>
      </c>
      <c r="C6" s="13"/>
      <c r="D6" s="13"/>
      <c r="E6" s="13"/>
      <c r="F6" s="13"/>
      <c r="G6" s="13"/>
      <c r="H6" s="13"/>
    </row>
    <row r="8" spans="2:8" ht="15.75">
      <c r="B8" s="15" t="s">
        <v>16</v>
      </c>
      <c r="C8" s="15"/>
      <c r="D8" s="15"/>
      <c r="E8" s="15"/>
      <c r="F8" s="15"/>
      <c r="G8" s="15"/>
      <c r="H8" s="15"/>
    </row>
    <row r="9" spans="2:8" ht="12.75">
      <c r="B9" s="16" t="s">
        <v>17</v>
      </c>
      <c r="C9" s="16"/>
      <c r="D9" s="16"/>
      <c r="E9" s="16"/>
      <c r="F9" s="16"/>
      <c r="G9" s="16"/>
      <c r="H9" s="16"/>
    </row>
    <row r="11" spans="2:8" ht="15.75">
      <c r="B11" s="15" t="s">
        <v>30</v>
      </c>
      <c r="C11" s="15"/>
      <c r="D11" s="15"/>
      <c r="E11" s="15"/>
      <c r="F11" s="15"/>
      <c r="G11" s="15"/>
      <c r="H11" s="15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5" spans="4:8" ht="12.75">
      <c r="D15" s="9" t="s">
        <v>5</v>
      </c>
      <c r="E15" s="10"/>
      <c r="F15" s="10"/>
      <c r="G15" s="10"/>
      <c r="H15" s="11"/>
    </row>
    <row r="16" spans="1:9" ht="38.25">
      <c r="A16" s="5" t="s">
        <v>6</v>
      </c>
      <c r="B16" s="6" t="s">
        <v>23</v>
      </c>
      <c r="C16" s="6" t="s">
        <v>24</v>
      </c>
      <c r="D16" s="7" t="s">
        <v>0</v>
      </c>
      <c r="E16" s="7" t="s">
        <v>1</v>
      </c>
      <c r="F16" s="7" t="s">
        <v>2</v>
      </c>
      <c r="G16" s="7" t="s">
        <v>3</v>
      </c>
      <c r="H16" s="7" t="s">
        <v>4</v>
      </c>
      <c r="I16" s="8" t="s">
        <v>19</v>
      </c>
    </row>
    <row r="17" spans="1:9" ht="12.75">
      <c r="A17" s="1" t="s">
        <v>7</v>
      </c>
      <c r="B17" s="2">
        <v>4</v>
      </c>
      <c r="C17" s="2">
        <f>(26*2)+(22*2)</f>
        <v>96</v>
      </c>
      <c r="D17" s="2">
        <v>27</v>
      </c>
      <c r="E17" s="2">
        <v>3</v>
      </c>
      <c r="F17" s="2">
        <v>0</v>
      </c>
      <c r="G17" s="2">
        <v>0</v>
      </c>
      <c r="H17" s="2">
        <v>0</v>
      </c>
      <c r="I17" s="4">
        <f>(D17+E17+F17+G17+H17)/C17*100</f>
        <v>31.25</v>
      </c>
    </row>
    <row r="18" spans="1:9" ht="12.75">
      <c r="A18" s="1"/>
      <c r="B18" s="2"/>
      <c r="C18" s="1"/>
      <c r="D18" s="2"/>
      <c r="E18" s="2"/>
      <c r="F18" s="2"/>
      <c r="G18" s="2"/>
      <c r="H18" s="2"/>
      <c r="I18" s="2"/>
    </row>
    <row r="19" spans="1:9" ht="12.75">
      <c r="A19" s="1" t="s">
        <v>8</v>
      </c>
      <c r="B19" s="2">
        <v>3</v>
      </c>
      <c r="C19" s="2">
        <f>(22*3)</f>
        <v>66</v>
      </c>
      <c r="D19" s="2">
        <v>34</v>
      </c>
      <c r="E19" s="2">
        <v>0</v>
      </c>
      <c r="F19" s="2">
        <v>0</v>
      </c>
      <c r="G19" s="2">
        <v>0</v>
      </c>
      <c r="H19" s="2">
        <v>0</v>
      </c>
      <c r="I19" s="4">
        <f>(D19+E19+F19+G19+H19)/C19*100</f>
        <v>51.515151515151516</v>
      </c>
    </row>
    <row r="20" spans="1:9" ht="12.75">
      <c r="A20" s="1"/>
      <c r="B20" s="2"/>
      <c r="C20" s="1"/>
      <c r="D20" s="2"/>
      <c r="E20" s="2"/>
      <c r="F20" s="2"/>
      <c r="G20" s="2"/>
      <c r="H20" s="2"/>
      <c r="I20" s="2"/>
    </row>
    <row r="21" spans="1:9" ht="12.75">
      <c r="A21" s="1" t="s">
        <v>9</v>
      </c>
      <c r="B21" s="2">
        <v>5</v>
      </c>
      <c r="C21" s="2">
        <f>(26*2)+(22*3)</f>
        <v>118</v>
      </c>
      <c r="D21" s="2">
        <v>35</v>
      </c>
      <c r="E21" s="2">
        <v>0</v>
      </c>
      <c r="F21" s="2">
        <v>0</v>
      </c>
      <c r="G21" s="2">
        <v>0</v>
      </c>
      <c r="H21" s="2">
        <v>0</v>
      </c>
      <c r="I21" s="4">
        <f>(D21+E21+F21+G21+H21)/C21*100</f>
        <v>29.66101694915254</v>
      </c>
    </row>
  </sheetData>
  <mergeCells count="10">
    <mergeCell ref="D15:H15"/>
    <mergeCell ref="B1:H1"/>
    <mergeCell ref="B2:H2"/>
    <mergeCell ref="B3:H3"/>
    <mergeCell ref="B4:H4"/>
    <mergeCell ref="B5:H5"/>
    <mergeCell ref="B6:H6"/>
    <mergeCell ref="B8:H8"/>
    <mergeCell ref="B9:H9"/>
    <mergeCell ref="B11:H11"/>
  </mergeCells>
  <printOptions/>
  <pageMargins left="0.69" right="0.71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40" sqref="B40"/>
    </sheetView>
  </sheetViews>
  <sheetFormatPr defaultColWidth="9.140625" defaultRowHeight="12.75"/>
  <cols>
    <col min="1" max="1" width="28.7109375" style="0" bestFit="1" customWidth="1"/>
    <col min="2" max="2" width="15.57421875" style="0" customWidth="1"/>
    <col min="3" max="3" width="15.00390625" style="0" customWidth="1"/>
    <col min="4" max="6" width="11.7109375" style="0" customWidth="1"/>
    <col min="7" max="7" width="12.421875" style="0" bestFit="1" customWidth="1"/>
    <col min="8" max="8" width="11.7109375" style="0" customWidth="1"/>
    <col min="9" max="9" width="14.7109375" style="0" customWidth="1"/>
  </cols>
  <sheetData>
    <row r="1" spans="2:8" ht="24.75">
      <c r="B1" s="12" t="s">
        <v>10</v>
      </c>
      <c r="C1" s="12"/>
      <c r="D1" s="12"/>
      <c r="E1" s="12"/>
      <c r="F1" s="12"/>
      <c r="G1" s="12"/>
      <c r="H1" s="12"/>
    </row>
    <row r="2" spans="2:8" ht="24.75">
      <c r="B2" s="12" t="s">
        <v>14</v>
      </c>
      <c r="C2" s="12"/>
      <c r="D2" s="12"/>
      <c r="E2" s="12"/>
      <c r="F2" s="12"/>
      <c r="G2" s="12"/>
      <c r="H2" s="12"/>
    </row>
    <row r="3" spans="2:8" ht="14.25">
      <c r="B3" s="13" t="s">
        <v>11</v>
      </c>
      <c r="C3" s="14"/>
      <c r="D3" s="14"/>
      <c r="E3" s="14"/>
      <c r="F3" s="14"/>
      <c r="G3" s="14"/>
      <c r="H3" s="14"/>
    </row>
    <row r="4" spans="2:8" ht="14.25">
      <c r="B4" s="13" t="s">
        <v>12</v>
      </c>
      <c r="C4" s="14"/>
      <c r="D4" s="14"/>
      <c r="E4" s="14"/>
      <c r="F4" s="14"/>
      <c r="G4" s="14"/>
      <c r="H4" s="14"/>
    </row>
    <row r="5" spans="2:8" ht="14.25">
      <c r="B5" s="13" t="s">
        <v>13</v>
      </c>
      <c r="C5" s="14"/>
      <c r="D5" s="14"/>
      <c r="E5" s="14"/>
      <c r="F5" s="14"/>
      <c r="G5" s="14"/>
      <c r="H5" s="14"/>
    </row>
    <row r="6" spans="2:8" ht="14.25">
      <c r="B6" s="13" t="s">
        <v>15</v>
      </c>
      <c r="C6" s="13"/>
      <c r="D6" s="13"/>
      <c r="E6" s="13"/>
      <c r="F6" s="13"/>
      <c r="G6" s="13"/>
      <c r="H6" s="13"/>
    </row>
    <row r="8" spans="2:8" ht="15.75">
      <c r="B8" s="15" t="s">
        <v>16</v>
      </c>
      <c r="C8" s="15"/>
      <c r="D8" s="15"/>
      <c r="E8" s="15"/>
      <c r="F8" s="15"/>
      <c r="G8" s="15"/>
      <c r="H8" s="15"/>
    </row>
    <row r="9" spans="2:8" ht="12.75">
      <c r="B9" s="16" t="s">
        <v>17</v>
      </c>
      <c r="C9" s="16"/>
      <c r="D9" s="16"/>
      <c r="E9" s="16"/>
      <c r="F9" s="16"/>
      <c r="G9" s="16"/>
      <c r="H9" s="16"/>
    </row>
    <row r="11" spans="2:8" ht="15.75">
      <c r="B11" s="15" t="s">
        <v>31</v>
      </c>
      <c r="C11" s="15"/>
      <c r="D11" s="15"/>
      <c r="E11" s="15"/>
      <c r="F11" s="15"/>
      <c r="G11" s="15"/>
      <c r="H11" s="15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5" spans="4:8" ht="12.75">
      <c r="D15" s="9" t="s">
        <v>5</v>
      </c>
      <c r="E15" s="10"/>
      <c r="F15" s="10"/>
      <c r="G15" s="10"/>
      <c r="H15" s="11"/>
    </row>
    <row r="16" spans="1:9" ht="38.25">
      <c r="A16" s="5" t="s">
        <v>6</v>
      </c>
      <c r="B16" s="6" t="s">
        <v>23</v>
      </c>
      <c r="C16" s="6" t="s">
        <v>24</v>
      </c>
      <c r="D16" s="7" t="s">
        <v>0</v>
      </c>
      <c r="E16" s="7" t="s">
        <v>1</v>
      </c>
      <c r="F16" s="7" t="s">
        <v>2</v>
      </c>
      <c r="G16" s="7" t="s">
        <v>3</v>
      </c>
      <c r="H16" s="7" t="s">
        <v>4</v>
      </c>
      <c r="I16" s="8" t="s">
        <v>19</v>
      </c>
    </row>
    <row r="17" spans="1:9" ht="12.75">
      <c r="A17" s="1" t="s">
        <v>7</v>
      </c>
      <c r="B17" s="2">
        <v>4</v>
      </c>
      <c r="C17" s="2">
        <f>(26*2)+(22*2)</f>
        <v>96</v>
      </c>
      <c r="D17" s="2">
        <v>12</v>
      </c>
      <c r="E17" s="2">
        <v>0</v>
      </c>
      <c r="F17" s="2">
        <v>0</v>
      </c>
      <c r="G17" s="2">
        <v>0</v>
      </c>
      <c r="H17" s="2">
        <v>0</v>
      </c>
      <c r="I17" s="4">
        <f>(D17+E17+F17+G17+H17)/C17*100</f>
        <v>12.5</v>
      </c>
    </row>
    <row r="18" spans="1:9" ht="12.75">
      <c r="A18" s="1"/>
      <c r="B18" s="2"/>
      <c r="C18" s="1"/>
      <c r="D18" s="2"/>
      <c r="E18" s="2"/>
      <c r="F18" s="2"/>
      <c r="G18" s="2"/>
      <c r="H18" s="2"/>
      <c r="I18" s="2"/>
    </row>
    <row r="19" spans="1:9" ht="12.75">
      <c r="A19" s="1" t="s">
        <v>8</v>
      </c>
      <c r="B19" s="2">
        <v>3</v>
      </c>
      <c r="C19" s="2">
        <f>(22*3)</f>
        <v>66</v>
      </c>
      <c r="D19" s="2">
        <v>8</v>
      </c>
      <c r="E19" s="2">
        <v>0</v>
      </c>
      <c r="F19" s="2">
        <v>0</v>
      </c>
      <c r="G19" s="2">
        <v>0</v>
      </c>
      <c r="H19" s="2">
        <v>0</v>
      </c>
      <c r="I19" s="4">
        <f>(D19+E19+F19+G19+H19)/C19*100</f>
        <v>12.121212121212121</v>
      </c>
    </row>
    <row r="20" spans="1:9" ht="12.75">
      <c r="A20" s="1"/>
      <c r="B20" s="2"/>
      <c r="C20" s="1"/>
      <c r="D20" s="2"/>
      <c r="E20" s="2"/>
      <c r="F20" s="2"/>
      <c r="G20" s="2"/>
      <c r="H20" s="2"/>
      <c r="I20" s="2"/>
    </row>
    <row r="21" spans="1:9" ht="12.75">
      <c r="A21" s="1" t="s">
        <v>9</v>
      </c>
      <c r="B21" s="2">
        <v>5</v>
      </c>
      <c r="C21" s="2">
        <f>(26*2)+(22*3)</f>
        <v>118</v>
      </c>
      <c r="D21" s="2">
        <v>17</v>
      </c>
      <c r="E21" s="2">
        <v>0</v>
      </c>
      <c r="F21" s="2">
        <v>0</v>
      </c>
      <c r="G21" s="2">
        <v>0</v>
      </c>
      <c r="H21" s="2">
        <v>0</v>
      </c>
      <c r="I21" s="4">
        <f>(D21+E21+F21+G21+H21)/C21*100</f>
        <v>14.40677966101695</v>
      </c>
    </row>
  </sheetData>
  <mergeCells count="10">
    <mergeCell ref="D15:H15"/>
    <mergeCell ref="B1:H1"/>
    <mergeCell ref="B2:H2"/>
    <mergeCell ref="B3:H3"/>
    <mergeCell ref="B4:H4"/>
    <mergeCell ref="B5:H5"/>
    <mergeCell ref="B6:H6"/>
    <mergeCell ref="B8:H8"/>
    <mergeCell ref="B9:H9"/>
    <mergeCell ref="B11:H11"/>
  </mergeCells>
  <printOptions/>
  <pageMargins left="0.69" right="0.71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SALIZZOLE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cinzia.marocchio</dc:creator>
  <cp:keywords/>
  <dc:description/>
  <cp:lastModifiedBy>COMUNE DI SALIZZOLE</cp:lastModifiedBy>
  <cp:lastPrinted>2011-12-20T15:56:34Z</cp:lastPrinted>
  <dcterms:created xsi:type="dcterms:W3CDTF">2011-12-15T15:36:28Z</dcterms:created>
  <dcterms:modified xsi:type="dcterms:W3CDTF">2012-01-04T09:43:22Z</dcterms:modified>
  <cp:category/>
  <cp:version/>
  <cp:contentType/>
  <cp:contentStatus/>
</cp:coreProperties>
</file>