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.200\AreaDoc\Segreteria\DOCUMENTI DAJANA\AMMINISTRAZIONE TRASPARENTE\PERSONALE\DIRIGENTI CESSATI\"/>
    </mc:Choice>
  </mc:AlternateContent>
  <xr:revisionPtr revIDLastSave="0" documentId="13_ncr:1_{316CCDE5-A7E7-4630-BE61-B5BD598FF071}" xr6:coauthVersionLast="47" xr6:coauthVersionMax="47" xr10:uidLastSave="{00000000-0000-0000-0000-000000000000}"/>
  <bookViews>
    <workbookView xWindow="-113" yWindow="-113" windowWidth="24267" windowHeight="13023" xr2:uid="{2E453D71-8FBF-4362-80C7-866B70B18B08}"/>
  </bookViews>
  <sheets>
    <sheet name="2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19" i="1" s="1"/>
  <c r="D24" i="1" l="1"/>
  <c r="D23" i="1"/>
  <c r="D22" i="1"/>
  <c r="D25" i="1" l="1"/>
  <c r="D27" i="1" s="1"/>
  <c r="D32" i="1" l="1"/>
  <c r="D31" i="1"/>
</calcChain>
</file>

<file path=xl/sharedStrings.xml><?xml version="1.0" encoding="utf-8"?>
<sst xmlns="http://schemas.openxmlformats.org/spreadsheetml/2006/main" count="27" uniqueCount="26">
  <si>
    <t>Costo Segretario Comunale</t>
  </si>
  <si>
    <t>totale competenze</t>
  </si>
  <si>
    <r>
      <rPr>
        <sz val="12"/>
        <rFont val="Arial MT"/>
        <family val="2"/>
      </rPr>
      <t>stipendio base</t>
    </r>
  </si>
  <si>
    <r>
      <rPr>
        <sz val="12"/>
        <rFont val="Arial MT"/>
        <family val="2"/>
      </rPr>
      <t>indennità consort.</t>
    </r>
  </si>
  <si>
    <r>
      <rPr>
        <sz val="12"/>
        <rFont val="Arial MT"/>
        <family val="2"/>
      </rPr>
      <t>trattenuta malattia</t>
    </r>
  </si>
  <si>
    <r>
      <rPr>
        <sz val="12"/>
        <rFont val="Arial MT"/>
        <family val="2"/>
      </rPr>
      <t>IVC</t>
    </r>
  </si>
  <si>
    <r>
      <rPr>
        <sz val="12"/>
        <rFont val="Arial MT"/>
        <family val="2"/>
      </rPr>
      <t>tred retr pos</t>
    </r>
  </si>
  <si>
    <r>
      <rPr>
        <sz val="12"/>
        <rFont val="Arial MT"/>
        <family val="2"/>
      </rPr>
      <t>tredicesima</t>
    </r>
  </si>
  <si>
    <t>TOTALE</t>
  </si>
  <si>
    <t>ONERI A CARICO ENTE</t>
  </si>
  <si>
    <r>
      <rPr>
        <sz val="12"/>
        <rFont val="Arial MT"/>
        <family val="2"/>
      </rPr>
      <t>cpdel</t>
    </r>
  </si>
  <si>
    <r>
      <rPr>
        <sz val="12"/>
        <rFont val="Arial MT"/>
        <family val="2"/>
      </rPr>
      <t>inadel</t>
    </r>
  </si>
  <si>
    <r>
      <rPr>
        <sz val="12"/>
        <rFont val="Arial MT"/>
        <family val="2"/>
      </rPr>
      <t>irap</t>
    </r>
  </si>
  <si>
    <t>ANNO 2024</t>
  </si>
  <si>
    <t>Indennità risultato 2024</t>
  </si>
  <si>
    <t>retribuzione posizione</t>
  </si>
  <si>
    <t>diritti segreteria</t>
  </si>
  <si>
    <t>TOTALE COMPETENZE</t>
  </si>
  <si>
    <t>TOTALE COMPLESSIVO</t>
  </si>
  <si>
    <t>LAMON</t>
  </si>
  <si>
    <t>Ripartizione totale complessivo</t>
  </si>
  <si>
    <t>arretrati 2023</t>
  </si>
  <si>
    <t>arretrati 2022</t>
  </si>
  <si>
    <t>Convenzione Lamon Cison Valmarino (cessato incarico 19/10/2022)</t>
  </si>
  <si>
    <t>Convenzione LAMON</t>
  </si>
  <si>
    <t>Convenzione CISON VALMARINO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</si>
</sst>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color rgb="FF000000"/>
      <name val="Times New Roman"/>
      <family val="1"/>
    </font>
    <font>
      <sz val="12"/>
      <name val="Arial MT"/>
      <family val="2"/>
    </font>
    <font>
      <sz val="12"/>
      <name val="Arial MT"/>
    </font>
    <font>
      <sz val="12"/>
      <color rgb="FF000000"/>
      <name val="Arial MT"/>
      <family val="2"/>
    </font>
    <font>
      <b/>
      <sz val="12"/>
      <color rgb="FF00000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Arial MT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0" fillId="0" borderId="0"/>
  </cellStyleXfs>
  <cellXfs count="31">
    <xf numFmtId="0" fontId="0" fillId="0" borderId="0" xfId="0"/>
    <xf numFmtId="0" fontId="5" fillId="0" borderId="1" xfId="2" applyFont="1" applyBorder="1" applyAlignment="1">
      <alignment horizontal="left" wrapText="1"/>
    </xf>
    <xf numFmtId="0" fontId="4" fillId="0" borderId="1" xfId="2" applyFont="1" applyBorder="1" applyAlignment="1">
      <alignment horizontal="right" vertical="top" wrapText="1"/>
    </xf>
    <xf numFmtId="4" fontId="9" fillId="0" borderId="1" xfId="2" applyNumberFormat="1" applyFont="1" applyBorder="1" applyAlignment="1">
      <alignment horizontal="right" vertical="top" shrinkToFit="1"/>
    </xf>
    <xf numFmtId="0" fontId="5" fillId="0" borderId="1" xfId="3" applyFont="1" applyBorder="1" applyAlignment="1">
      <alignment horizontal="left" wrapText="1"/>
    </xf>
    <xf numFmtId="4" fontId="9" fillId="0" borderId="1" xfId="3" applyNumberFormat="1" applyFont="1" applyBorder="1" applyAlignment="1">
      <alignment horizontal="right" vertical="top" shrinkToFit="1"/>
    </xf>
    <xf numFmtId="0" fontId="11" fillId="0" borderId="0" xfId="0" applyFont="1"/>
    <xf numFmtId="0" fontId="7" fillId="0" borderId="1" xfId="3" applyFont="1" applyBorder="1" applyAlignment="1">
      <alignment horizontal="center" vertical="top" wrapText="1"/>
    </xf>
    <xf numFmtId="10" fontId="8" fillId="0" borderId="1" xfId="3" applyNumberFormat="1" applyFont="1" applyBorder="1" applyAlignment="1">
      <alignment horizontal="center" vertical="top" shrinkToFit="1"/>
    </xf>
    <xf numFmtId="4" fontId="8" fillId="0" borderId="1" xfId="3" applyNumberFormat="1" applyFont="1" applyBorder="1" applyAlignment="1">
      <alignment horizontal="right" vertical="top" shrinkToFit="1"/>
    </xf>
    <xf numFmtId="10" fontId="8" fillId="0" borderId="6" xfId="3" applyNumberFormat="1" applyFont="1" applyBorder="1" applyAlignment="1">
      <alignment horizontal="left" vertical="top" indent="1" shrinkToFit="1"/>
    </xf>
    <xf numFmtId="0" fontId="0" fillId="0" borderId="5" xfId="0" applyBorder="1"/>
    <xf numFmtId="43" fontId="8" fillId="0" borderId="1" xfId="1" applyFont="1" applyBorder="1" applyAlignment="1">
      <alignment horizontal="right" vertical="top" shrinkToFit="1"/>
    </xf>
    <xf numFmtId="43" fontId="8" fillId="0" borderId="6" xfId="1" applyFont="1" applyBorder="1" applyAlignment="1">
      <alignment horizontal="right" vertical="top" shrinkToFit="1"/>
    </xf>
    <xf numFmtId="0" fontId="7" fillId="0" borderId="1" xfId="2" applyFont="1" applyBorder="1" applyAlignment="1">
      <alignment horizontal="left" vertical="top" wrapText="1"/>
    </xf>
    <xf numFmtId="0" fontId="6" fillId="0" borderId="1" xfId="2" applyFont="1" applyBorder="1" applyAlignment="1">
      <alignment horizontal="left" vertical="top" wrapText="1"/>
    </xf>
    <xf numFmtId="0" fontId="6" fillId="0" borderId="5" xfId="2" applyFont="1" applyBorder="1" applyAlignment="1">
      <alignment vertical="top" wrapText="1"/>
    </xf>
    <xf numFmtId="0" fontId="6" fillId="0" borderId="6" xfId="3" applyFont="1" applyBorder="1" applyAlignment="1">
      <alignment vertical="top" wrapText="1"/>
    </xf>
    <xf numFmtId="0" fontId="12" fillId="0" borderId="1" xfId="3" applyFont="1" applyBorder="1" applyAlignment="1">
      <alignment horizontal="right" vertical="top" wrapText="1"/>
    </xf>
    <xf numFmtId="0" fontId="12" fillId="0" borderId="5" xfId="3" applyFont="1" applyBorder="1" applyAlignment="1">
      <alignment horizontal="right" vertical="top" wrapText="1"/>
    </xf>
    <xf numFmtId="0" fontId="2" fillId="0" borderId="5" xfId="0" applyFont="1" applyBorder="1"/>
    <xf numFmtId="9" fontId="0" fillId="0" borderId="5" xfId="0" applyNumberFormat="1" applyBorder="1"/>
    <xf numFmtId="43" fontId="0" fillId="0" borderId="5" xfId="1" applyFont="1" applyBorder="1"/>
    <xf numFmtId="0" fontId="4" fillId="0" borderId="2" xfId="2" applyFont="1" applyBorder="1" applyAlignment="1">
      <alignment horizontal="center" vertical="top" wrapText="1"/>
    </xf>
    <xf numFmtId="0" fontId="4" fillId="0" borderId="3" xfId="2" applyFont="1" applyBorder="1" applyAlignment="1">
      <alignment horizontal="center" vertical="top" wrapText="1"/>
    </xf>
    <xf numFmtId="0" fontId="4" fillId="0" borderId="4" xfId="2" applyFont="1" applyBorder="1" applyAlignment="1">
      <alignment horizontal="center" vertical="top" wrapText="1"/>
    </xf>
    <xf numFmtId="0" fontId="5" fillId="0" borderId="3" xfId="2" applyFont="1" applyBorder="1" applyAlignment="1">
      <alignment horizontal="center" vertical="top" wrapText="1"/>
    </xf>
    <xf numFmtId="0" fontId="5" fillId="0" borderId="4" xfId="2" applyFont="1" applyBorder="1" applyAlignment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4" fillId="0" borderId="3" xfId="3" applyFont="1" applyBorder="1" applyAlignment="1">
      <alignment horizontal="center" vertical="top" wrapText="1"/>
    </xf>
    <xf numFmtId="0" fontId="4" fillId="0" borderId="4" xfId="3" applyFont="1" applyBorder="1" applyAlignment="1">
      <alignment horizontal="center" vertical="top" wrapText="1"/>
    </xf>
  </cellXfs>
  <cellStyles count="4">
    <cellStyle name="Migliaia" xfId="1" builtinId="3"/>
    <cellStyle name="Normale" xfId="0" builtinId="0"/>
    <cellStyle name="Normale 2" xfId="2" xr:uid="{206E7BE6-9436-4880-803D-4110C204B1B1}"/>
    <cellStyle name="Normale 3" xfId="3" xr:uid="{18C5D26F-6FBE-49C9-B514-C255AB880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87CF6-42CE-43D1-AE7B-3DF27C5DA6DA}">
  <dimension ref="B1:D32"/>
  <sheetViews>
    <sheetView tabSelected="1" topLeftCell="A13" workbookViewId="0">
      <selection activeCell="H12" sqref="H12"/>
    </sheetView>
  </sheetViews>
  <sheetFormatPr defaultRowHeight="15.05"/>
  <cols>
    <col min="2" max="2" width="29.44140625" bestFit="1" customWidth="1"/>
    <col min="4" max="4" width="38.6640625" customWidth="1"/>
  </cols>
  <sheetData>
    <row r="1" spans="2:4">
      <c r="B1" s="23" t="s">
        <v>13</v>
      </c>
      <c r="C1" s="24"/>
      <c r="D1" s="25"/>
    </row>
    <row r="2" spans="2:4">
      <c r="B2" s="23" t="s">
        <v>0</v>
      </c>
      <c r="C2" s="24"/>
      <c r="D2" s="25"/>
    </row>
    <row r="3" spans="2:4" ht="15.65">
      <c r="B3" s="23" t="s">
        <v>23</v>
      </c>
      <c r="C3" s="26"/>
      <c r="D3" s="27"/>
    </row>
    <row r="4" spans="2:4" ht="15.65">
      <c r="B4" s="1"/>
      <c r="C4" s="1"/>
      <c r="D4" s="2" t="s">
        <v>1</v>
      </c>
    </row>
    <row r="5" spans="2:4" ht="15.65">
      <c r="B5" s="14" t="s">
        <v>2</v>
      </c>
      <c r="C5" s="1"/>
      <c r="D5" s="12"/>
    </row>
    <row r="6" spans="2:4" ht="15.65">
      <c r="B6" s="15" t="s">
        <v>15</v>
      </c>
      <c r="C6" s="1"/>
      <c r="D6" s="12"/>
    </row>
    <row r="7" spans="2:4" ht="15.65">
      <c r="B7" s="14" t="s">
        <v>3</v>
      </c>
      <c r="C7" s="1"/>
      <c r="D7" s="12"/>
    </row>
    <row r="8" spans="2:4" ht="15.65">
      <c r="B8" s="14" t="s">
        <v>4</v>
      </c>
      <c r="C8" s="1"/>
      <c r="D8" s="12"/>
    </row>
    <row r="9" spans="2:4" ht="15.65">
      <c r="B9" s="14" t="s">
        <v>5</v>
      </c>
      <c r="C9" s="1"/>
      <c r="D9" s="12"/>
    </row>
    <row r="10" spans="2:4" ht="15.65">
      <c r="B10" s="14" t="s">
        <v>21</v>
      </c>
      <c r="C10" s="1"/>
      <c r="D10" s="12"/>
    </row>
    <row r="11" spans="2:4" ht="15.65">
      <c r="B11" s="14" t="s">
        <v>22</v>
      </c>
      <c r="C11" s="1"/>
      <c r="D11" s="12">
        <v>2004.95</v>
      </c>
    </row>
    <row r="12" spans="2:4" ht="15.65">
      <c r="B12" s="14" t="s">
        <v>6</v>
      </c>
      <c r="C12" s="1"/>
      <c r="D12" s="12"/>
    </row>
    <row r="13" spans="2:4" ht="15.65">
      <c r="B13" s="14" t="s">
        <v>7</v>
      </c>
      <c r="C13" s="1"/>
      <c r="D13" s="12"/>
    </row>
    <row r="14" spans="2:4" ht="15.65">
      <c r="B14" s="2" t="s">
        <v>8</v>
      </c>
      <c r="C14" s="1"/>
      <c r="D14" s="3">
        <f>SUM(D5:D13)</f>
        <v>2004.95</v>
      </c>
    </row>
    <row r="16" spans="2:4">
      <c r="B16" s="16" t="s">
        <v>16</v>
      </c>
      <c r="C16" s="11"/>
      <c r="D16" s="12"/>
    </row>
    <row r="17" spans="2:4">
      <c r="B17" s="17" t="s">
        <v>14</v>
      </c>
      <c r="C17" s="10"/>
      <c r="D17" s="13"/>
    </row>
    <row r="18" spans="2:4">
      <c r="B18" s="17"/>
      <c r="C18" s="10"/>
      <c r="D18" s="13"/>
    </row>
    <row r="19" spans="2:4" ht="15.65">
      <c r="B19" s="18" t="s">
        <v>17</v>
      </c>
      <c r="C19" s="4"/>
      <c r="D19" s="5">
        <f>SUM(D16:D17,D14)</f>
        <v>2004.95</v>
      </c>
    </row>
    <row r="20" spans="2:4" ht="15.65">
      <c r="B20" s="6"/>
      <c r="C20" s="6"/>
      <c r="D20" s="6"/>
    </row>
    <row r="21" spans="2:4">
      <c r="B21" s="28" t="s">
        <v>9</v>
      </c>
      <c r="C21" s="29"/>
      <c r="D21" s="30"/>
    </row>
    <row r="22" spans="2:4">
      <c r="B22" s="7" t="s">
        <v>10</v>
      </c>
      <c r="C22" s="8">
        <v>0.23799999999999999</v>
      </c>
      <c r="D22" s="9">
        <f>D19*C22</f>
        <v>477.17809999999997</v>
      </c>
    </row>
    <row r="23" spans="2:4">
      <c r="B23" s="7" t="s">
        <v>11</v>
      </c>
      <c r="C23" s="8">
        <v>3.5999999999999997E-2</v>
      </c>
      <c r="D23" s="9">
        <f>C23*D19</f>
        <v>72.17819999999999</v>
      </c>
    </row>
    <row r="24" spans="2:4">
      <c r="B24" s="7" t="s">
        <v>12</v>
      </c>
      <c r="C24" s="8">
        <v>8.5000000000000006E-2</v>
      </c>
      <c r="D24" s="9">
        <f>C24*D19</f>
        <v>170.42075000000003</v>
      </c>
    </row>
    <row r="25" spans="2:4" ht="15.65">
      <c r="B25" s="2" t="s">
        <v>8</v>
      </c>
      <c r="C25" s="4"/>
      <c r="D25" s="5">
        <f>SUM(D22:D24)</f>
        <v>719.77704999999992</v>
      </c>
    </row>
    <row r="27" spans="2:4">
      <c r="B27" s="19" t="s">
        <v>18</v>
      </c>
      <c r="C27" s="20"/>
      <c r="D27" s="5">
        <f>SUM(D19,D25)</f>
        <v>2724.72705</v>
      </c>
    </row>
    <row r="29" spans="2:4">
      <c r="B29" s="11" t="s">
        <v>20</v>
      </c>
    </row>
    <row r="30" spans="2:4">
      <c r="B30" s="11" t="s">
        <v>19</v>
      </c>
      <c r="C30" s="21">
        <v>1</v>
      </c>
      <c r="D30" s="11">
        <v>285.01</v>
      </c>
    </row>
    <row r="31" spans="2:4">
      <c r="B31" s="11" t="s">
        <v>24</v>
      </c>
      <c r="C31" s="21">
        <v>0.57999999999999996</v>
      </c>
      <c r="D31" s="22">
        <f>(D27-D30)*C31</f>
        <v>1415.035889</v>
      </c>
    </row>
    <row r="32" spans="2:4">
      <c r="B32" s="11" t="s">
        <v>25</v>
      </c>
      <c r="C32" s="21">
        <v>0.42</v>
      </c>
      <c r="D32" s="22">
        <f>C32*(D27-D30)</f>
        <v>1024.681161</v>
      </c>
    </row>
  </sheetData>
  <mergeCells count="4">
    <mergeCell ref="B1:D1"/>
    <mergeCell ref="B2:D2"/>
    <mergeCell ref="B3:D3"/>
    <mergeCell ref="B21:D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Todesco</dc:creator>
  <cp:lastModifiedBy>Dajana Largo</cp:lastModifiedBy>
  <dcterms:created xsi:type="dcterms:W3CDTF">2025-08-02T09:24:03Z</dcterms:created>
  <dcterms:modified xsi:type="dcterms:W3CDTF">2025-08-07T13:58:53Z</dcterms:modified>
</cp:coreProperties>
</file>