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-HALLEY\AreaDoc\Rag-Seg\Mauro\Ragioneria\AMMINISTRAZIONE TRASPARENTE\DOCUMENTI SITO\QUESTIONARIO BENESSERE ORGANIZZATIVO\"/>
    </mc:Choice>
  </mc:AlternateContent>
  <bookViews>
    <workbookView xWindow="-120" yWindow="-120" windowWidth="29040" windowHeight="15840"/>
  </bookViews>
  <sheets>
    <sheet name="COMPLESSIVO - %" sheetId="1" r:id="rId1"/>
    <sheet name="COMPLESSIVO - VAL. ASSOLUTI" sheetId="2" r:id="rId2"/>
    <sheet name="Arsié (VAL.ASS.)" sheetId="5" r:id="rId3"/>
    <sheet name="Arsié (%)" sheetId="6" r:id="rId4"/>
  </sheets>
  <definedNames>
    <definedName name="_xlnm.Print_Area" localSheetId="0">'COMPLESSIVO - %'!$A$1:$G$29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5" i="6" l="1"/>
  <c r="E95" i="6"/>
  <c r="F95" i="6"/>
  <c r="G95" i="6"/>
  <c r="H95" i="6"/>
  <c r="D99" i="6"/>
  <c r="E99" i="6"/>
  <c r="F99" i="6"/>
  <c r="G99" i="6"/>
  <c r="H99" i="6"/>
  <c r="D103" i="6"/>
  <c r="E103" i="6"/>
  <c r="F103" i="6"/>
  <c r="G103" i="6"/>
  <c r="H103" i="6"/>
  <c r="D107" i="6"/>
  <c r="E107" i="6"/>
  <c r="F107" i="6"/>
  <c r="G107" i="6"/>
  <c r="H107" i="6"/>
  <c r="D111" i="6"/>
  <c r="E111" i="6"/>
  <c r="F111" i="6"/>
  <c r="G111" i="6"/>
  <c r="H111" i="6"/>
  <c r="E91" i="6"/>
  <c r="F91" i="6"/>
  <c r="G91" i="6"/>
  <c r="H91" i="6"/>
  <c r="D91" i="6"/>
  <c r="D50" i="6"/>
  <c r="E50" i="6"/>
  <c r="F50" i="6"/>
  <c r="G50" i="6"/>
  <c r="H50" i="6"/>
  <c r="D54" i="6"/>
  <c r="E54" i="6"/>
  <c r="F54" i="6"/>
  <c r="G54" i="6"/>
  <c r="H54" i="6"/>
  <c r="D58" i="6"/>
  <c r="E58" i="6"/>
  <c r="F58" i="6"/>
  <c r="G58" i="6"/>
  <c r="H58" i="6"/>
  <c r="D62" i="6"/>
  <c r="E62" i="6"/>
  <c r="F62" i="6"/>
  <c r="G62" i="6"/>
  <c r="H62" i="6"/>
  <c r="D66" i="6"/>
  <c r="E66" i="6"/>
  <c r="F66" i="6"/>
  <c r="G66" i="6"/>
  <c r="H66" i="6"/>
  <c r="D70" i="6"/>
  <c r="E70" i="6"/>
  <c r="F70" i="6"/>
  <c r="G70" i="6"/>
  <c r="H70" i="6"/>
  <c r="D74" i="6"/>
  <c r="E74" i="6"/>
  <c r="F74" i="6"/>
  <c r="G74" i="6"/>
  <c r="H74" i="6"/>
  <c r="D78" i="6"/>
  <c r="E78" i="6"/>
  <c r="F78" i="6"/>
  <c r="G78" i="6"/>
  <c r="H78" i="6"/>
  <c r="D82" i="6"/>
  <c r="E82" i="6"/>
  <c r="F82" i="6"/>
  <c r="G82" i="6"/>
  <c r="H82" i="6"/>
  <c r="D86" i="6"/>
  <c r="E86" i="6"/>
  <c r="F86" i="6"/>
  <c r="G86" i="6"/>
  <c r="H86" i="6"/>
  <c r="E46" i="6"/>
  <c r="F46" i="6"/>
  <c r="G46" i="6"/>
  <c r="H46" i="6"/>
  <c r="D46" i="6"/>
  <c r="D13" i="6"/>
  <c r="E13" i="6"/>
  <c r="F13" i="6"/>
  <c r="G13" i="6"/>
  <c r="H13" i="6"/>
  <c r="D17" i="6"/>
  <c r="E17" i="6"/>
  <c r="F17" i="6"/>
  <c r="G17" i="6"/>
  <c r="H17" i="6"/>
  <c r="D21" i="6"/>
  <c r="E21" i="6"/>
  <c r="F21" i="6"/>
  <c r="G21" i="6"/>
  <c r="H21" i="6"/>
  <c r="D25" i="6"/>
  <c r="E25" i="6"/>
  <c r="F25" i="6"/>
  <c r="G25" i="6"/>
  <c r="H25" i="6"/>
  <c r="D29" i="6"/>
  <c r="E29" i="6"/>
  <c r="F29" i="6"/>
  <c r="G29" i="6"/>
  <c r="H29" i="6"/>
  <c r="D33" i="6"/>
  <c r="E33" i="6"/>
  <c r="F33" i="6"/>
  <c r="G33" i="6"/>
  <c r="H33" i="6"/>
  <c r="D37" i="6"/>
  <c r="E37" i="6"/>
  <c r="F37" i="6"/>
  <c r="G37" i="6"/>
  <c r="H37" i="6"/>
  <c r="D41" i="6"/>
  <c r="E41" i="6"/>
  <c r="F41" i="6"/>
  <c r="G41" i="6"/>
  <c r="H41" i="6"/>
  <c r="E9" i="6"/>
  <c r="F9" i="6"/>
  <c r="G9" i="6"/>
  <c r="H9" i="6"/>
  <c r="D9" i="6"/>
  <c r="I111" i="5"/>
  <c r="F111" i="5"/>
  <c r="E111" i="5"/>
  <c r="I107" i="5"/>
  <c r="G107" i="5"/>
  <c r="F107" i="5"/>
  <c r="E107" i="5"/>
  <c r="D107" i="5"/>
  <c r="G103" i="5"/>
  <c r="F103" i="5"/>
  <c r="E103" i="5"/>
  <c r="I103" i="5" s="1"/>
  <c r="F99" i="5"/>
  <c r="E99" i="5"/>
  <c r="D99" i="5"/>
  <c r="I99" i="5" s="1"/>
  <c r="I95" i="5"/>
  <c r="G95" i="5"/>
  <c r="F95" i="5"/>
  <c r="E95" i="5"/>
  <c r="F91" i="5"/>
  <c r="E91" i="5"/>
  <c r="I91" i="5" s="1"/>
  <c r="I86" i="5"/>
  <c r="G86" i="5"/>
  <c r="F86" i="5"/>
  <c r="G82" i="5"/>
  <c r="F82" i="5"/>
  <c r="I82" i="5" s="1"/>
  <c r="D82" i="5"/>
  <c r="F78" i="5"/>
  <c r="E78" i="5"/>
  <c r="I78" i="5" s="1"/>
  <c r="G74" i="5"/>
  <c r="F74" i="5"/>
  <c r="E74" i="5"/>
  <c r="I74" i="5" s="1"/>
  <c r="G70" i="5"/>
  <c r="F70" i="5"/>
  <c r="I70" i="5" s="1"/>
  <c r="I66" i="5"/>
  <c r="G66" i="5"/>
  <c r="F66" i="5"/>
  <c r="E66" i="5"/>
  <c r="G62" i="5"/>
  <c r="F62" i="5"/>
  <c r="E62" i="5"/>
  <c r="I62" i="5" s="1"/>
  <c r="D62" i="5"/>
  <c r="F58" i="5"/>
  <c r="E58" i="5"/>
  <c r="D58" i="5"/>
  <c r="I58" i="5" s="1"/>
  <c r="F54" i="5"/>
  <c r="I54" i="5" s="1"/>
  <c r="E54" i="5"/>
  <c r="G50" i="5"/>
  <c r="F50" i="5"/>
  <c r="E50" i="5"/>
  <c r="I50" i="5" s="1"/>
  <c r="G46" i="5"/>
  <c r="F46" i="5"/>
  <c r="E46" i="5"/>
  <c r="I46" i="5" s="1"/>
  <c r="I41" i="5"/>
  <c r="F41" i="5"/>
  <c r="E41" i="5"/>
  <c r="D41" i="5"/>
  <c r="E37" i="5"/>
  <c r="D37" i="5"/>
  <c r="I37" i="5" s="1"/>
  <c r="I33" i="5"/>
  <c r="D33" i="5"/>
  <c r="G29" i="5"/>
  <c r="F29" i="5"/>
  <c r="I29" i="5" s="1"/>
  <c r="I25" i="5"/>
  <c r="G25" i="5"/>
  <c r="F25" i="5"/>
  <c r="G21" i="5"/>
  <c r="F21" i="5"/>
  <c r="D21" i="5"/>
  <c r="I21" i="5" s="1"/>
  <c r="I17" i="5"/>
  <c r="D17" i="5"/>
  <c r="E13" i="5"/>
  <c r="D13" i="5"/>
  <c r="I13" i="5" s="1"/>
  <c r="I9" i="5"/>
  <c r="G9" i="5"/>
  <c r="F9" i="5"/>
</calcChain>
</file>

<file path=xl/sharedStrings.xml><?xml version="1.0" encoding="utf-8"?>
<sst xmlns="http://schemas.openxmlformats.org/spreadsheetml/2006/main" count="141" uniqueCount="40">
  <si>
    <t>Sicurezza e salute sul luogo di lavoro; pari opportunità</t>
  </si>
  <si>
    <t>PER NULLA</t>
  </si>
  <si>
    <t>POCO</t>
  </si>
  <si>
    <t>ABBASTANZA</t>
  </si>
  <si>
    <t>DEL TUTTO</t>
  </si>
  <si>
    <t>NR</t>
  </si>
  <si>
    <t>1. Ho ricevuto informazioni appropriate sui rischi connessi alla mia attività lavorativa e sulle relative misure di prevenzione e protezione, anche con riferimento all'emergenza epidemiologica Covid-19?</t>
  </si>
  <si>
    <t>2. Ho subito atti di mobbing (demansionamento, esclusione di autonomia decisionale, isolamento, estromissione dal flusso delle informazioni, ingiustificate disparità di trattamento, forme di controllo esasperato)</t>
  </si>
  <si>
    <t>3. Sono soggetto/a a molestie sotto forma di parole o comportamenti che ledono la mia dignità e creano un clima negativo sul luogo di lavoro</t>
  </si>
  <si>
    <t>4. Nell'ultimo anno la mia organizzazione ha promosso azioni a favore della conciliazione dei tempi di lavoro e dei tempi di vita, anche con riferimento all'emergenza epidemiologica Covid-19</t>
  </si>
  <si>
    <t>5. Sono trattato/a correttamente e con rispetto in relazione alla mia appartenenza sindacale e/o al mio orientamento politico</t>
  </si>
  <si>
    <t>6. Sono trattato/a correttamente e con rispetto in relazione alla mia religione/etnia e/o razza</t>
  </si>
  <si>
    <t>7. La mia identità di genere costituisce un ostacolo alla mia valorizzazione sul lavoro</t>
  </si>
  <si>
    <t>8. La mia età costituisce un ostacolo alla mia valorizzazione sul lavoro</t>
  </si>
  <si>
    <t>9. I miei carichi di lavoro familiare costituiscono un ostacolo alla mia valorizzazione sul lavoro e alla mia crescita professionale</t>
  </si>
  <si>
    <t>Carichi di lavoro, carriera e sviluppo professionale, senso di appartenenza</t>
  </si>
  <si>
    <t>10. Ritengo che il carico di lavoro che mi è assegnato sia commisurato al mio orario di lavoro</t>
  </si>
  <si>
    <t>11. Il mio Ente ha una programmazione delle ferie che mi permette di usufruirne entro i limiti di legge e secondo le mie necessità</t>
  </si>
  <si>
    <t>12. Nel mio Ente il percorso di sviluppo professionale di ciascuno è ben delineato e chiaro</t>
  </si>
  <si>
    <t>13. Ritengo che le possibilità reali di fare carriera nel mio ente siano legate al merito</t>
  </si>
  <si>
    <t>14. Il ruolo da me attualmente svolto è adeguato al mio profilo professionale</t>
  </si>
  <si>
    <t>15. Ho le risorse e gli strumenti necessari per svolgere il mio lavoro</t>
  </si>
  <si>
    <t>16. Ho un adeguato livello di autonomia nello svolgimento del mio lavoro</t>
  </si>
  <si>
    <t>17. Nel mio gruppo di lavoro chi ha un'informazione la mette a disposizione di tutti</t>
  </si>
  <si>
    <t>18. La mia organizzazione investe sulle persone, anche attraverso un'adeguata attività di formazione</t>
  </si>
  <si>
    <t>19. Le regole di comportamento sono definite in modo chiaro</t>
  </si>
  <si>
    <t>20. Sono orgoglioso quando il mio Ente raggiunge un buon risultato</t>
  </si>
  <si>
    <t>Grado di condivisione del sistema di valutazione</t>
  </si>
  <si>
    <t>21. Ritengo di essere valutato/a sulla base di elementi importanti del mio lavoro</t>
  </si>
  <si>
    <t>22. Sono chiari gli obiettivi e i risultati attesi dal mio responsabile con riguardo al mio lavoro</t>
  </si>
  <si>
    <t>23. Sono correttamente informato/a sulla valutazione del mio lavoro</t>
  </si>
  <si>
    <t>24. Sono sufficientemente coinvolto/a nel definire gli obiettivi e i risultati attesi del mio lavoro</t>
  </si>
  <si>
    <t>25. Il sistema di misurazione e valutazione della performance mi è stato adeguatamente illustrato</t>
  </si>
  <si>
    <t>26. Ritengo sia importante poter valutare le capacità e i comportamenti del mio responsabile</t>
  </si>
  <si>
    <t>NON RISPONDE</t>
  </si>
  <si>
    <t>SOMMA</t>
  </si>
  <si>
    <r>
      <t xml:space="preserve">Quanto si trova in accordo con le seguenti affermazioni?  </t>
    </r>
    <r>
      <rPr>
        <b/>
        <i/>
        <sz val="10"/>
        <color theme="1"/>
        <rFont val="Arial"/>
        <family val="2"/>
      </rPr>
      <t>(indichi una sola risposta per ciascuna domanda)</t>
    </r>
  </si>
  <si>
    <t>COMUNE DI ARSIE'</t>
  </si>
  <si>
    <t xml:space="preserve"> </t>
  </si>
  <si>
    <t xml:space="preserve">RISULTATI QUESTIONARIO BENESSERE ORGANIZZATIVO ANNO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</si>
</sst>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4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9E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B3E0FF"/>
        <bgColor indexed="64"/>
      </patternFill>
    </fill>
    <fill>
      <patternFill patternType="solid">
        <fgColor rgb="FF79C9FF"/>
        <bgColor indexed="64"/>
      </patternFill>
    </fill>
    <fill>
      <patternFill patternType="solid">
        <fgColor rgb="FF15C2FF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/>
    <xf numFmtId="0" fontId="0" fillId="0" borderId="1" xfId="0" applyBorder="1" applyAlignment="1">
      <alignment wrapText="1"/>
    </xf>
    <xf numFmtId="0" fontId="0" fillId="0" borderId="1" xfId="0" applyBorder="1"/>
    <xf numFmtId="9" fontId="0" fillId="0" borderId="1" xfId="1" applyFont="1" applyBorder="1"/>
    <xf numFmtId="0" fontId="3" fillId="3" borderId="0" xfId="0" applyFont="1" applyFill="1" applyAlignment="1">
      <alignment horizontal="center" vertical="center" wrapText="1"/>
    </xf>
    <xf numFmtId="0" fontId="4" fillId="0" borderId="2" xfId="0" applyFont="1" applyBorder="1" applyAlignment="1">
      <alignment horizontal="left" vertical="top"/>
    </xf>
    <xf numFmtId="0" fontId="4" fillId="0" borderId="2" xfId="0" applyFont="1" applyBorder="1" applyAlignment="1">
      <alignment wrapText="1"/>
    </xf>
    <xf numFmtId="0" fontId="4" fillId="3" borderId="2" xfId="0" applyFont="1" applyFill="1" applyBorder="1" applyAlignment="1">
      <alignment wrapText="1"/>
    </xf>
    <xf numFmtId="0" fontId="4" fillId="4" borderId="2" xfId="0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4" fillId="3" borderId="0" xfId="0" applyFont="1" applyFill="1" applyAlignment="1">
      <alignment wrapText="1"/>
    </xf>
    <xf numFmtId="0" fontId="4" fillId="4" borderId="0" xfId="0" applyFont="1" applyFill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left" vertical="center" wrapText="1"/>
    </xf>
    <xf numFmtId="0" fontId="0" fillId="4" borderId="0" xfId="0" applyFill="1"/>
    <xf numFmtId="0" fontId="6" fillId="4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4" borderId="8" xfId="0" applyFont="1" applyFill="1" applyBorder="1" applyAlignment="1">
      <alignment horizontal="center" wrapText="1"/>
    </xf>
    <xf numFmtId="0" fontId="4" fillId="4" borderId="11" xfId="0" applyFont="1" applyFill="1" applyBorder="1" applyAlignment="1">
      <alignment horizontal="center" wrapText="1"/>
    </xf>
    <xf numFmtId="0" fontId="4" fillId="4" borderId="15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3" borderId="8" xfId="0" applyFont="1" applyFill="1" applyBorder="1" applyAlignment="1">
      <alignment horizontal="center" wrapText="1"/>
    </xf>
    <xf numFmtId="0" fontId="4" fillId="3" borderId="11" xfId="0" applyFont="1" applyFill="1" applyBorder="1" applyAlignment="1">
      <alignment horizontal="center" wrapText="1"/>
    </xf>
    <xf numFmtId="0" fontId="4" fillId="3" borderId="15" xfId="0" applyFont="1" applyFill="1" applyBorder="1" applyAlignment="1">
      <alignment horizontal="center" wrapText="1"/>
    </xf>
    <xf numFmtId="0" fontId="3" fillId="8" borderId="3" xfId="0" applyFont="1" applyFill="1" applyBorder="1" applyAlignment="1">
      <alignment horizontal="left" vertical="center" wrapText="1"/>
    </xf>
    <xf numFmtId="0" fontId="3" fillId="8" borderId="4" xfId="0" applyFont="1" applyFill="1" applyBorder="1" applyAlignment="1">
      <alignment horizontal="left" vertical="center" wrapText="1"/>
    </xf>
    <xf numFmtId="0" fontId="3" fillId="8" borderId="5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9" fontId="3" fillId="0" borderId="8" xfId="1" applyFont="1" applyBorder="1" applyAlignment="1">
      <alignment horizontal="center" wrapText="1"/>
    </xf>
    <xf numFmtId="9" fontId="3" fillId="0" borderId="11" xfId="1" applyFont="1" applyBorder="1" applyAlignment="1">
      <alignment horizontal="center" wrapText="1"/>
    </xf>
    <xf numFmtId="9" fontId="3" fillId="0" borderId="15" xfId="1" applyFont="1" applyBorder="1" applyAlignment="1">
      <alignment horizontal="center" wrapText="1"/>
    </xf>
    <xf numFmtId="9" fontId="3" fillId="0" borderId="8" xfId="1" applyFont="1" applyBorder="1" applyAlignment="1">
      <alignment horizontal="center" vertical="center" wrapText="1"/>
    </xf>
    <xf numFmtId="9" fontId="3" fillId="0" borderId="11" xfId="1" applyFont="1" applyBorder="1" applyAlignment="1">
      <alignment horizontal="center" vertical="center" wrapText="1"/>
    </xf>
    <xf numFmtId="9" fontId="3" fillId="0" borderId="15" xfId="1" applyFont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view="pageBreakPreview" zoomScale="60" zoomScaleNormal="100" workbookViewId="0">
      <selection activeCell="R9" sqref="R9"/>
    </sheetView>
  </sheetViews>
  <sheetFormatPr defaultRowHeight="15" x14ac:dyDescent="0.25"/>
  <cols>
    <col min="1" max="1" width="27.7109375" style="3" customWidth="1"/>
    <col min="2" max="2" width="12.5703125" customWidth="1"/>
    <col min="4" max="4" width="13.140625" customWidth="1"/>
    <col min="5" max="5" width="11.42578125" customWidth="1"/>
    <col min="6" max="6" width="15" customWidth="1"/>
  </cols>
  <sheetData>
    <row r="1" spans="1:6" x14ac:dyDescent="0.25">
      <c r="A1" s="4" t="s">
        <v>39</v>
      </c>
    </row>
    <row r="2" spans="1:6" x14ac:dyDescent="0.25">
      <c r="A2" s="2"/>
    </row>
    <row r="3" spans="1:6" x14ac:dyDescent="0.25">
      <c r="A3" s="5"/>
      <c r="B3" s="6" t="s">
        <v>1</v>
      </c>
      <c r="C3" s="6" t="s">
        <v>2</v>
      </c>
      <c r="D3" s="6" t="s">
        <v>3</v>
      </c>
      <c r="E3" s="6" t="s">
        <v>4</v>
      </c>
      <c r="F3" s="6" t="s">
        <v>34</v>
      </c>
    </row>
    <row r="4" spans="1:6" ht="120" x14ac:dyDescent="0.25">
      <c r="A4" s="5" t="s">
        <v>6</v>
      </c>
      <c r="B4" s="7">
        <v>6.9444444444444441E-3</v>
      </c>
      <c r="C4" s="7">
        <v>0.14583333333333334</v>
      </c>
      <c r="D4" s="7">
        <v>0.375</v>
      </c>
      <c r="E4" s="7">
        <v>0.47222222222222221</v>
      </c>
      <c r="F4" s="7">
        <v>0</v>
      </c>
    </row>
    <row r="5" spans="1:6" ht="135" x14ac:dyDescent="0.25">
      <c r="A5" s="5" t="s">
        <v>7</v>
      </c>
      <c r="B5" s="7">
        <v>0.78472222222222221</v>
      </c>
      <c r="C5" s="7">
        <v>0.14583333333333334</v>
      </c>
      <c r="D5" s="7">
        <v>4.1666666666666664E-2</v>
      </c>
      <c r="E5" s="7">
        <v>2.7777777777777776E-2</v>
      </c>
      <c r="F5" s="7">
        <v>0</v>
      </c>
    </row>
    <row r="6" spans="1:6" ht="75" x14ac:dyDescent="0.25">
      <c r="A6" s="5" t="s">
        <v>8</v>
      </c>
      <c r="B6" s="7">
        <v>0.84027777777777779</v>
      </c>
      <c r="C6" s="7">
        <v>0.10416666666666667</v>
      </c>
      <c r="D6" s="7">
        <v>4.1666666666666664E-2</v>
      </c>
      <c r="E6" s="7">
        <v>1.3888888888888888E-2</v>
      </c>
      <c r="F6" s="7">
        <v>0</v>
      </c>
    </row>
    <row r="7" spans="1:6" ht="120" x14ac:dyDescent="0.25">
      <c r="A7" s="5" t="s">
        <v>9</v>
      </c>
      <c r="B7" s="7">
        <v>6.9444444444444448E-2</v>
      </c>
      <c r="C7" s="7">
        <v>0.1875</v>
      </c>
      <c r="D7" s="7">
        <v>0.50694444444444442</v>
      </c>
      <c r="E7" s="7">
        <v>0.22916666666666666</v>
      </c>
      <c r="F7" s="7">
        <v>6.9444444444444441E-3</v>
      </c>
    </row>
    <row r="8" spans="1:6" ht="75" x14ac:dyDescent="0.25">
      <c r="A8" s="5" t="s">
        <v>10</v>
      </c>
      <c r="B8" s="7">
        <v>4.1666666666666664E-2</v>
      </c>
      <c r="C8" s="7">
        <v>6.9444444444444441E-3</v>
      </c>
      <c r="D8" s="7">
        <v>0.1875</v>
      </c>
      <c r="E8" s="7">
        <v>0.74305555555555558</v>
      </c>
      <c r="F8" s="7">
        <v>2.0833333333333332E-2</v>
      </c>
    </row>
    <row r="9" spans="1:6" ht="60" x14ac:dyDescent="0.25">
      <c r="A9" s="5" t="s">
        <v>11</v>
      </c>
      <c r="B9" s="7">
        <v>2.0833333333333332E-2</v>
      </c>
      <c r="C9" s="7">
        <v>6.9444444444444441E-3</v>
      </c>
      <c r="D9" s="7">
        <v>0.1111111111111111</v>
      </c>
      <c r="E9" s="7">
        <v>0.84027777777777779</v>
      </c>
      <c r="F9" s="7">
        <v>2.0833333333333332E-2</v>
      </c>
    </row>
    <row r="10" spans="1:6" ht="45" x14ac:dyDescent="0.25">
      <c r="A10" s="5" t="s">
        <v>12</v>
      </c>
      <c r="B10" s="7">
        <v>0.86111111111111116</v>
      </c>
      <c r="C10" s="7">
        <v>5.5555555555555552E-2</v>
      </c>
      <c r="D10" s="7">
        <v>1.3888888888888888E-2</v>
      </c>
      <c r="E10" s="7">
        <v>4.1666666666666664E-2</v>
      </c>
      <c r="F10" s="7">
        <v>2.7777777777777776E-2</v>
      </c>
    </row>
    <row r="11" spans="1:6" ht="45" x14ac:dyDescent="0.25">
      <c r="A11" s="5" t="s">
        <v>13</v>
      </c>
      <c r="B11" s="7">
        <v>0.80555555555555558</v>
      </c>
      <c r="C11" s="7">
        <v>0.13194444444444445</v>
      </c>
      <c r="D11" s="7">
        <v>2.0833333333333332E-2</v>
      </c>
      <c r="E11" s="7">
        <v>1.3888888888888888E-2</v>
      </c>
      <c r="F11" s="7">
        <v>2.7777777777777776E-2</v>
      </c>
    </row>
    <row r="12" spans="1:6" ht="90" x14ac:dyDescent="0.25">
      <c r="A12" s="5" t="s">
        <v>14</v>
      </c>
      <c r="B12" s="7">
        <v>0.67361111111111116</v>
      </c>
      <c r="C12" s="7">
        <v>0.25694444444444442</v>
      </c>
      <c r="D12" s="7">
        <v>5.5555555555555552E-2</v>
      </c>
      <c r="E12" s="7">
        <v>0</v>
      </c>
      <c r="F12" s="7">
        <v>1.3888888888888888E-2</v>
      </c>
    </row>
    <row r="13" spans="1:6" ht="60" x14ac:dyDescent="0.25">
      <c r="A13" s="5" t="s">
        <v>16</v>
      </c>
      <c r="B13" s="7">
        <v>0.13194444444444445</v>
      </c>
      <c r="C13" s="7">
        <v>0.19444444444444445</v>
      </c>
      <c r="D13" s="7">
        <v>0.41666666666666669</v>
      </c>
      <c r="E13" s="7">
        <v>0.25694444444444442</v>
      </c>
      <c r="F13" s="7">
        <v>0</v>
      </c>
    </row>
    <row r="14" spans="1:6" ht="90" x14ac:dyDescent="0.25">
      <c r="A14" s="5" t="s">
        <v>17</v>
      </c>
      <c r="B14" s="7">
        <v>0.2638888888888889</v>
      </c>
      <c r="C14" s="7">
        <v>0.1875</v>
      </c>
      <c r="D14" s="7">
        <v>0.2638888888888889</v>
      </c>
      <c r="E14" s="7">
        <v>0.28472222222222221</v>
      </c>
      <c r="F14" s="7">
        <v>0</v>
      </c>
    </row>
    <row r="15" spans="1:6" ht="60" x14ac:dyDescent="0.25">
      <c r="A15" s="5" t="s">
        <v>18</v>
      </c>
      <c r="B15" s="7">
        <v>0.3611111111111111</v>
      </c>
      <c r="C15" s="7">
        <v>0.28472222222222221</v>
      </c>
      <c r="D15" s="7">
        <v>0.25694444444444442</v>
      </c>
      <c r="E15" s="7">
        <v>9.7222222222222224E-2</v>
      </c>
      <c r="F15" s="7">
        <v>0</v>
      </c>
    </row>
    <row r="16" spans="1:6" ht="45" x14ac:dyDescent="0.25">
      <c r="A16" s="5" t="s">
        <v>19</v>
      </c>
      <c r="B16" s="7">
        <v>0.15277777777777779</v>
      </c>
      <c r="C16" s="7">
        <v>0.2986111111111111</v>
      </c>
      <c r="D16" s="7">
        <v>0.41666666666666669</v>
      </c>
      <c r="E16" s="7">
        <v>0.1111111111111111</v>
      </c>
      <c r="F16" s="7">
        <v>2.0833333333333332E-2</v>
      </c>
    </row>
    <row r="17" spans="1:6" ht="60" x14ac:dyDescent="0.25">
      <c r="A17" s="5" t="s">
        <v>20</v>
      </c>
      <c r="B17" s="7">
        <v>8.3333333333333329E-2</v>
      </c>
      <c r="C17" s="7">
        <v>0.13194444444444445</v>
      </c>
      <c r="D17" s="7">
        <v>0.3611111111111111</v>
      </c>
      <c r="E17" s="7">
        <v>0.40277777777777779</v>
      </c>
      <c r="F17" s="7">
        <v>2.0833333333333332E-2</v>
      </c>
    </row>
    <row r="18" spans="1:6" ht="45" x14ac:dyDescent="0.25">
      <c r="A18" s="5" t="s">
        <v>21</v>
      </c>
      <c r="B18" s="7">
        <v>2.7777777777777776E-2</v>
      </c>
      <c r="C18" s="7">
        <v>7.6388888888888895E-2</v>
      </c>
      <c r="D18" s="7">
        <v>0.39583333333333331</v>
      </c>
      <c r="E18" s="7">
        <v>0.49305555555555558</v>
      </c>
      <c r="F18" s="7">
        <v>6.9444444444444441E-3</v>
      </c>
    </row>
    <row r="19" spans="1:6" ht="45" x14ac:dyDescent="0.25">
      <c r="A19" s="5" t="s">
        <v>22</v>
      </c>
      <c r="B19" s="7">
        <v>0.2361111111111111</v>
      </c>
      <c r="C19" s="7">
        <v>4.8611111111111112E-2</v>
      </c>
      <c r="D19" s="7">
        <v>0.375</v>
      </c>
      <c r="E19" s="7">
        <v>0.33333333333333331</v>
      </c>
      <c r="F19" s="7">
        <v>6.9444444444444441E-3</v>
      </c>
    </row>
    <row r="20" spans="1:6" ht="45" x14ac:dyDescent="0.25">
      <c r="A20" s="5" t="s">
        <v>23</v>
      </c>
      <c r="B20" s="7">
        <v>0.25</v>
      </c>
      <c r="C20" s="7">
        <v>0.15972222222222221</v>
      </c>
      <c r="D20" s="7">
        <v>0.34027777777777779</v>
      </c>
      <c r="E20" s="7">
        <v>0.22222222222222221</v>
      </c>
      <c r="F20" s="7">
        <v>2.7777777777777776E-2</v>
      </c>
    </row>
    <row r="21" spans="1:6" ht="60" x14ac:dyDescent="0.25">
      <c r="A21" s="5" t="s">
        <v>24</v>
      </c>
      <c r="B21" s="7">
        <v>0.21527777777777779</v>
      </c>
      <c r="C21" s="7">
        <v>0.19444444444444445</v>
      </c>
      <c r="D21" s="7">
        <v>0.43055555555555558</v>
      </c>
      <c r="E21" s="7">
        <v>0.15277777777777779</v>
      </c>
      <c r="F21" s="7">
        <v>6.9444444444444441E-3</v>
      </c>
    </row>
    <row r="22" spans="1:6" ht="45" x14ac:dyDescent="0.25">
      <c r="A22" s="5" t="s">
        <v>25</v>
      </c>
      <c r="B22" s="7">
        <v>0.03</v>
      </c>
      <c r="C22" s="7">
        <v>7.0000000000000007E-2</v>
      </c>
      <c r="D22" s="7">
        <v>0.54</v>
      </c>
      <c r="E22" s="7">
        <v>0.36</v>
      </c>
      <c r="F22" s="7">
        <v>0</v>
      </c>
    </row>
    <row r="23" spans="1:6" ht="45" x14ac:dyDescent="0.25">
      <c r="A23" s="5" t="s">
        <v>26</v>
      </c>
      <c r="B23" s="7">
        <v>0</v>
      </c>
      <c r="C23" s="7">
        <v>0.06</v>
      </c>
      <c r="D23" s="7">
        <v>0.33</v>
      </c>
      <c r="E23" s="7">
        <v>0.62</v>
      </c>
      <c r="F23" s="7">
        <v>0</v>
      </c>
    </row>
    <row r="24" spans="1:6" ht="60" x14ac:dyDescent="0.25">
      <c r="A24" s="5" t="s">
        <v>28</v>
      </c>
      <c r="B24" s="7">
        <v>5.5555555555555552E-2</v>
      </c>
      <c r="C24" s="7">
        <v>0.22916666666666666</v>
      </c>
      <c r="D24" s="7">
        <v>0.49305555555555558</v>
      </c>
      <c r="E24" s="7">
        <v>0.22222222222222221</v>
      </c>
      <c r="F24" s="7">
        <v>0</v>
      </c>
    </row>
    <row r="25" spans="1:6" ht="60" x14ac:dyDescent="0.25">
      <c r="A25" s="5" t="s">
        <v>29</v>
      </c>
      <c r="B25" s="7">
        <v>5.5555555555555552E-2</v>
      </c>
      <c r="C25" s="7">
        <v>0.19444444444444445</v>
      </c>
      <c r="D25" s="7">
        <v>0.4375</v>
      </c>
      <c r="E25" s="7">
        <v>0.30555555555555558</v>
      </c>
      <c r="F25" s="7">
        <v>6.9444444444444441E-3</v>
      </c>
    </row>
    <row r="26" spans="1:6" ht="45" x14ac:dyDescent="0.25">
      <c r="A26" s="5" t="s">
        <v>30</v>
      </c>
      <c r="B26" s="7">
        <v>0.11805555555555555</v>
      </c>
      <c r="C26" s="7">
        <v>0.22916666666666666</v>
      </c>
      <c r="D26" s="7">
        <v>0.41666666666666669</v>
      </c>
      <c r="E26" s="7">
        <v>0.2361111111111111</v>
      </c>
      <c r="F26" s="7">
        <v>0</v>
      </c>
    </row>
    <row r="27" spans="1:6" ht="60" x14ac:dyDescent="0.25">
      <c r="A27" s="5" t="s">
        <v>31</v>
      </c>
      <c r="B27" s="7">
        <v>6.25E-2</v>
      </c>
      <c r="C27" s="7">
        <v>0.1875</v>
      </c>
      <c r="D27" s="7">
        <v>0.45833333333333331</v>
      </c>
      <c r="E27" s="7">
        <v>0.29166666666666669</v>
      </c>
      <c r="F27" s="7">
        <v>0</v>
      </c>
    </row>
    <row r="28" spans="1:6" ht="60" x14ac:dyDescent="0.25">
      <c r="A28" s="5" t="s">
        <v>32</v>
      </c>
      <c r="B28" s="7">
        <v>9.0277777777777776E-2</v>
      </c>
      <c r="C28" s="7">
        <v>0.25</v>
      </c>
      <c r="D28" s="7">
        <v>0.40972222222222221</v>
      </c>
      <c r="E28" s="7">
        <v>0.25</v>
      </c>
      <c r="F28" s="7">
        <v>0</v>
      </c>
    </row>
    <row r="29" spans="1:6" ht="60" x14ac:dyDescent="0.25">
      <c r="A29" s="5" t="s">
        <v>33</v>
      </c>
      <c r="B29" s="7">
        <v>4.8611111111111112E-2</v>
      </c>
      <c r="C29" s="7">
        <v>8.3333333333333329E-2</v>
      </c>
      <c r="D29" s="7">
        <v>0.4236111111111111</v>
      </c>
      <c r="E29" s="7">
        <v>0.40972222222222221</v>
      </c>
      <c r="F29" s="7">
        <v>3.4722222222222224E-2</v>
      </c>
    </row>
  </sheetData>
  <pageMargins left="0.7" right="0.7" top="0.75" bottom="0.75" header="0.3" footer="0.3"/>
  <pageSetup paperSize="9" scale="78" orientation="portrait" r:id="rId1"/>
  <rowBreaks count="1" manualBreakCount="1">
    <brk id="12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BreakPreview" zoomScale="60" zoomScaleNormal="100" workbookViewId="0">
      <selection activeCell="R8" sqref="R8"/>
    </sheetView>
  </sheetViews>
  <sheetFormatPr defaultRowHeight="15" x14ac:dyDescent="0.25"/>
  <cols>
    <col min="1" max="1" width="27.85546875" customWidth="1"/>
    <col min="2" max="2" width="11.140625" customWidth="1"/>
    <col min="4" max="4" width="14.28515625" customWidth="1"/>
    <col min="5" max="5" width="11.85546875" customWidth="1"/>
  </cols>
  <sheetData>
    <row r="1" spans="1:7" x14ac:dyDescent="0.25">
      <c r="A1" s="1" t="s">
        <v>39</v>
      </c>
    </row>
    <row r="2" spans="1:7" x14ac:dyDescent="0.25">
      <c r="A2" s="1"/>
    </row>
    <row r="3" spans="1:7" x14ac:dyDescent="0.25">
      <c r="A3" s="6"/>
      <c r="B3" s="6" t="s">
        <v>1</v>
      </c>
      <c r="C3" s="6" t="s">
        <v>2</v>
      </c>
      <c r="D3" s="6" t="s">
        <v>3</v>
      </c>
      <c r="E3" s="6" t="s">
        <v>4</v>
      </c>
      <c r="F3" s="6" t="s">
        <v>34</v>
      </c>
      <c r="G3" s="6"/>
    </row>
    <row r="4" spans="1:7" ht="120" x14ac:dyDescent="0.25">
      <c r="A4" s="5" t="s">
        <v>6</v>
      </c>
      <c r="B4" s="6">
        <v>1</v>
      </c>
      <c r="C4" s="6">
        <v>21</v>
      </c>
      <c r="D4" s="6">
        <v>54</v>
      </c>
      <c r="E4" s="6">
        <v>68</v>
      </c>
      <c r="F4" s="6">
        <v>0</v>
      </c>
      <c r="G4" s="6">
        <v>144</v>
      </c>
    </row>
    <row r="5" spans="1:7" ht="135" x14ac:dyDescent="0.25">
      <c r="A5" s="5" t="s">
        <v>7</v>
      </c>
      <c r="B5" s="6">
        <v>113</v>
      </c>
      <c r="C5" s="6">
        <v>21</v>
      </c>
      <c r="D5" s="6">
        <v>6</v>
      </c>
      <c r="E5" s="6">
        <v>4</v>
      </c>
      <c r="F5" s="6">
        <v>0</v>
      </c>
      <c r="G5" s="6">
        <v>144</v>
      </c>
    </row>
    <row r="6" spans="1:7" ht="75" x14ac:dyDescent="0.25">
      <c r="A6" s="5" t="s">
        <v>8</v>
      </c>
      <c r="B6" s="6">
        <v>121</v>
      </c>
      <c r="C6" s="6">
        <v>15</v>
      </c>
      <c r="D6" s="6">
        <v>6</v>
      </c>
      <c r="E6" s="6">
        <v>2</v>
      </c>
      <c r="F6" s="6">
        <v>0</v>
      </c>
      <c r="G6" s="6">
        <v>144</v>
      </c>
    </row>
    <row r="7" spans="1:7" ht="120" x14ac:dyDescent="0.25">
      <c r="A7" s="5" t="s">
        <v>9</v>
      </c>
      <c r="B7" s="6">
        <v>10</v>
      </c>
      <c r="C7" s="6">
        <v>27</v>
      </c>
      <c r="D7" s="6">
        <v>73</v>
      </c>
      <c r="E7" s="6">
        <v>33</v>
      </c>
      <c r="F7" s="6">
        <v>1</v>
      </c>
      <c r="G7" s="6">
        <v>144</v>
      </c>
    </row>
    <row r="8" spans="1:7" ht="75" x14ac:dyDescent="0.25">
      <c r="A8" s="5" t="s">
        <v>10</v>
      </c>
      <c r="B8" s="6">
        <v>6</v>
      </c>
      <c r="C8" s="6">
        <v>1</v>
      </c>
      <c r="D8" s="6">
        <v>27</v>
      </c>
      <c r="E8" s="6">
        <v>107</v>
      </c>
      <c r="F8" s="6">
        <v>3</v>
      </c>
      <c r="G8" s="6">
        <v>144</v>
      </c>
    </row>
    <row r="9" spans="1:7" ht="60" x14ac:dyDescent="0.25">
      <c r="A9" s="5" t="s">
        <v>11</v>
      </c>
      <c r="B9" s="6">
        <v>3</v>
      </c>
      <c r="C9" s="6">
        <v>1</v>
      </c>
      <c r="D9" s="6">
        <v>16</v>
      </c>
      <c r="E9" s="6">
        <v>121</v>
      </c>
      <c r="F9" s="6">
        <v>3</v>
      </c>
      <c r="G9" s="6">
        <v>144</v>
      </c>
    </row>
    <row r="10" spans="1:7" ht="45" x14ac:dyDescent="0.25">
      <c r="A10" s="5" t="s">
        <v>12</v>
      </c>
      <c r="B10" s="6">
        <v>124</v>
      </c>
      <c r="C10" s="6">
        <v>8</v>
      </c>
      <c r="D10" s="6">
        <v>2</v>
      </c>
      <c r="E10" s="6">
        <v>6</v>
      </c>
      <c r="F10" s="6">
        <v>4</v>
      </c>
      <c r="G10" s="6">
        <v>144</v>
      </c>
    </row>
    <row r="11" spans="1:7" ht="45" x14ac:dyDescent="0.25">
      <c r="A11" s="5" t="s">
        <v>13</v>
      </c>
      <c r="B11" s="6">
        <v>116</v>
      </c>
      <c r="C11" s="6">
        <v>19</v>
      </c>
      <c r="D11" s="6">
        <v>3</v>
      </c>
      <c r="E11" s="6">
        <v>2</v>
      </c>
      <c r="F11" s="6">
        <v>4</v>
      </c>
      <c r="G11" s="6">
        <v>144</v>
      </c>
    </row>
    <row r="12" spans="1:7" ht="90" x14ac:dyDescent="0.25">
      <c r="A12" s="5" t="s">
        <v>14</v>
      </c>
      <c r="B12" s="6">
        <v>97</v>
      </c>
      <c r="C12" s="6">
        <v>37</v>
      </c>
      <c r="D12" s="6">
        <v>8</v>
      </c>
      <c r="E12" s="6">
        <v>0</v>
      </c>
      <c r="F12" s="6">
        <v>2</v>
      </c>
      <c r="G12" s="6">
        <v>144</v>
      </c>
    </row>
    <row r="13" spans="1:7" ht="60" x14ac:dyDescent="0.25">
      <c r="A13" s="5" t="s">
        <v>16</v>
      </c>
      <c r="B13" s="6">
        <v>19</v>
      </c>
      <c r="C13" s="6">
        <v>28</v>
      </c>
      <c r="D13" s="6">
        <v>60</v>
      </c>
      <c r="E13" s="6">
        <v>37</v>
      </c>
      <c r="F13" s="6">
        <v>0</v>
      </c>
      <c r="G13" s="6">
        <v>144</v>
      </c>
    </row>
    <row r="14" spans="1:7" ht="90" x14ac:dyDescent="0.25">
      <c r="A14" s="5" t="s">
        <v>17</v>
      </c>
      <c r="B14" s="6">
        <v>38</v>
      </c>
      <c r="C14" s="6">
        <v>27</v>
      </c>
      <c r="D14" s="6">
        <v>38</v>
      </c>
      <c r="E14" s="6">
        <v>41</v>
      </c>
      <c r="F14" s="6">
        <v>0</v>
      </c>
      <c r="G14" s="6">
        <v>144</v>
      </c>
    </row>
    <row r="15" spans="1:7" ht="60" x14ac:dyDescent="0.25">
      <c r="A15" s="5" t="s">
        <v>18</v>
      </c>
      <c r="B15" s="6">
        <v>52</v>
      </c>
      <c r="C15" s="6">
        <v>41</v>
      </c>
      <c r="D15" s="6">
        <v>37</v>
      </c>
      <c r="E15" s="6">
        <v>14</v>
      </c>
      <c r="F15" s="6">
        <v>0</v>
      </c>
      <c r="G15" s="6">
        <v>144</v>
      </c>
    </row>
    <row r="16" spans="1:7" ht="45" x14ac:dyDescent="0.25">
      <c r="A16" s="5" t="s">
        <v>19</v>
      </c>
      <c r="B16" s="6">
        <v>22</v>
      </c>
      <c r="C16" s="6">
        <v>43</v>
      </c>
      <c r="D16" s="6">
        <v>60</v>
      </c>
      <c r="E16" s="6">
        <v>16</v>
      </c>
      <c r="F16" s="6">
        <v>3</v>
      </c>
      <c r="G16" s="6">
        <v>144</v>
      </c>
    </row>
    <row r="17" spans="1:7" ht="60" x14ac:dyDescent="0.25">
      <c r="A17" s="5" t="s">
        <v>20</v>
      </c>
      <c r="B17" s="6">
        <v>12</v>
      </c>
      <c r="C17" s="6">
        <v>19</v>
      </c>
      <c r="D17" s="6">
        <v>52</v>
      </c>
      <c r="E17" s="6">
        <v>58</v>
      </c>
      <c r="F17" s="6">
        <v>3</v>
      </c>
      <c r="G17" s="6">
        <v>144</v>
      </c>
    </row>
    <row r="18" spans="1:7" ht="45" x14ac:dyDescent="0.25">
      <c r="A18" s="5" t="s">
        <v>21</v>
      </c>
      <c r="B18" s="6">
        <v>4</v>
      </c>
      <c r="C18" s="6">
        <v>11</v>
      </c>
      <c r="D18" s="6">
        <v>57</v>
      </c>
      <c r="E18" s="6">
        <v>71</v>
      </c>
      <c r="F18" s="6">
        <v>1</v>
      </c>
      <c r="G18" s="6">
        <v>144</v>
      </c>
    </row>
    <row r="19" spans="1:7" ht="45" x14ac:dyDescent="0.25">
      <c r="A19" s="5" t="s">
        <v>22</v>
      </c>
      <c r="B19" s="6">
        <v>34</v>
      </c>
      <c r="C19" s="6">
        <v>7</v>
      </c>
      <c r="D19" s="6">
        <v>54</v>
      </c>
      <c r="E19" s="6">
        <v>48</v>
      </c>
      <c r="F19" s="6">
        <v>1</v>
      </c>
      <c r="G19" s="6">
        <v>144</v>
      </c>
    </row>
    <row r="20" spans="1:7" ht="45" x14ac:dyDescent="0.25">
      <c r="A20" s="5" t="s">
        <v>23</v>
      </c>
      <c r="B20" s="6">
        <v>36</v>
      </c>
      <c r="C20" s="6">
        <v>23</v>
      </c>
      <c r="D20" s="6">
        <v>49</v>
      </c>
      <c r="E20" s="6">
        <v>32</v>
      </c>
      <c r="F20" s="6">
        <v>4</v>
      </c>
      <c r="G20" s="6">
        <v>144</v>
      </c>
    </row>
    <row r="21" spans="1:7" ht="60" x14ac:dyDescent="0.25">
      <c r="A21" s="5" t="s">
        <v>24</v>
      </c>
      <c r="B21" s="6">
        <v>31</v>
      </c>
      <c r="C21" s="6">
        <v>28</v>
      </c>
      <c r="D21" s="6">
        <v>62</v>
      </c>
      <c r="E21" s="6">
        <v>22</v>
      </c>
      <c r="F21" s="6">
        <v>1</v>
      </c>
      <c r="G21" s="6">
        <v>144</v>
      </c>
    </row>
    <row r="22" spans="1:7" ht="45" x14ac:dyDescent="0.25">
      <c r="A22" s="5" t="s">
        <v>25</v>
      </c>
      <c r="B22" s="6">
        <v>4</v>
      </c>
      <c r="C22" s="6">
        <v>10</v>
      </c>
      <c r="D22" s="6">
        <v>78</v>
      </c>
      <c r="E22" s="6">
        <v>52</v>
      </c>
      <c r="F22" s="6">
        <v>0</v>
      </c>
      <c r="G22" s="6">
        <v>144</v>
      </c>
    </row>
    <row r="23" spans="1:7" ht="45" x14ac:dyDescent="0.25">
      <c r="A23" s="5" t="s">
        <v>26</v>
      </c>
      <c r="B23" s="6">
        <v>0</v>
      </c>
      <c r="C23" s="6">
        <v>8</v>
      </c>
      <c r="D23" s="6">
        <v>47</v>
      </c>
      <c r="E23" s="6">
        <v>89</v>
      </c>
      <c r="F23" s="6">
        <v>0</v>
      </c>
      <c r="G23" s="6">
        <v>144</v>
      </c>
    </row>
    <row r="24" spans="1:7" ht="60" x14ac:dyDescent="0.25">
      <c r="A24" s="5" t="s">
        <v>28</v>
      </c>
      <c r="B24" s="6">
        <v>8</v>
      </c>
      <c r="C24" s="6">
        <v>33</v>
      </c>
      <c r="D24" s="6">
        <v>71</v>
      </c>
      <c r="E24" s="6">
        <v>32</v>
      </c>
      <c r="F24" s="6">
        <v>0</v>
      </c>
      <c r="G24" s="6">
        <v>144</v>
      </c>
    </row>
    <row r="25" spans="1:7" ht="60" x14ac:dyDescent="0.25">
      <c r="A25" s="5" t="s">
        <v>29</v>
      </c>
      <c r="B25" s="6">
        <v>8</v>
      </c>
      <c r="C25" s="6">
        <v>28</v>
      </c>
      <c r="D25" s="6">
        <v>63</v>
      </c>
      <c r="E25" s="6">
        <v>44</v>
      </c>
      <c r="F25" s="6">
        <v>1</v>
      </c>
      <c r="G25" s="6">
        <v>144</v>
      </c>
    </row>
    <row r="26" spans="1:7" ht="45" x14ac:dyDescent="0.25">
      <c r="A26" s="5" t="s">
        <v>30</v>
      </c>
      <c r="B26" s="6">
        <v>17</v>
      </c>
      <c r="C26" s="6">
        <v>33</v>
      </c>
      <c r="D26" s="6">
        <v>60</v>
      </c>
      <c r="E26" s="6">
        <v>34</v>
      </c>
      <c r="F26" s="6">
        <v>0</v>
      </c>
      <c r="G26" s="6">
        <v>144</v>
      </c>
    </row>
    <row r="27" spans="1:7" ht="60" x14ac:dyDescent="0.25">
      <c r="A27" s="5" t="s">
        <v>31</v>
      </c>
      <c r="B27" s="6">
        <v>9</v>
      </c>
      <c r="C27" s="6">
        <v>27</v>
      </c>
      <c r="D27" s="6">
        <v>66</v>
      </c>
      <c r="E27" s="6">
        <v>42</v>
      </c>
      <c r="F27" s="6">
        <v>0</v>
      </c>
      <c r="G27" s="6">
        <v>144</v>
      </c>
    </row>
    <row r="28" spans="1:7" ht="60" x14ac:dyDescent="0.25">
      <c r="A28" s="5" t="s">
        <v>32</v>
      </c>
      <c r="B28" s="6">
        <v>13</v>
      </c>
      <c r="C28" s="6">
        <v>36</v>
      </c>
      <c r="D28" s="6">
        <v>59</v>
      </c>
      <c r="E28" s="6">
        <v>36</v>
      </c>
      <c r="F28" s="6">
        <v>0</v>
      </c>
      <c r="G28" s="6">
        <v>144</v>
      </c>
    </row>
    <row r="29" spans="1:7" ht="60" x14ac:dyDescent="0.25">
      <c r="A29" s="5" t="s">
        <v>33</v>
      </c>
      <c r="B29" s="6">
        <v>7</v>
      </c>
      <c r="C29" s="6">
        <v>12</v>
      </c>
      <c r="D29" s="6">
        <v>61</v>
      </c>
      <c r="E29" s="6">
        <v>59</v>
      </c>
      <c r="F29" s="6">
        <v>5</v>
      </c>
      <c r="G29" s="6">
        <v>144</v>
      </c>
    </row>
  </sheetData>
  <pageMargins left="0.7" right="0.7" top="0.75" bottom="0.75" header="0.3" footer="0.3"/>
  <pageSetup paperSize="9" scale="73" orientation="portrait" r:id="rId1"/>
  <rowBreaks count="1" manualBreakCount="1">
    <brk id="1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view="pageBreakPreview" zoomScale="60" zoomScaleNormal="100" workbookViewId="0">
      <selection activeCell="T33" sqref="T33"/>
    </sheetView>
  </sheetViews>
  <sheetFormatPr defaultRowHeight="15" x14ac:dyDescent="0.25"/>
  <cols>
    <col min="1" max="1" width="9.140625" style="14"/>
    <col min="2" max="2" width="13.42578125" style="14" customWidth="1"/>
    <col min="3" max="3" width="15" style="14" customWidth="1"/>
    <col min="4" max="4" width="13.140625" style="14" customWidth="1"/>
    <col min="5" max="5" width="12.7109375" style="14" customWidth="1"/>
    <col min="6" max="6" width="13" style="14" customWidth="1"/>
    <col min="7" max="7" width="14.140625" style="14" customWidth="1"/>
    <col min="8" max="8" width="14.140625" style="15" customWidth="1"/>
    <col min="9" max="9" width="14.140625" style="16" customWidth="1"/>
  </cols>
  <sheetData>
    <row r="1" spans="1:12" ht="14.25" customHeight="1" x14ac:dyDescent="0.25">
      <c r="A1" s="65" t="s">
        <v>39</v>
      </c>
      <c r="B1" s="65"/>
      <c r="C1" s="65"/>
      <c r="D1" s="65"/>
      <c r="E1" s="65"/>
      <c r="F1" s="65"/>
      <c r="G1" s="65"/>
      <c r="H1" s="8"/>
      <c r="I1" s="27"/>
      <c r="J1" s="28"/>
      <c r="K1" s="28"/>
      <c r="L1" s="28"/>
    </row>
    <row r="2" spans="1:12" ht="14.25" customHeight="1" x14ac:dyDescent="0.25">
      <c r="A2" s="65"/>
      <c r="B2" s="65"/>
      <c r="C2" s="65"/>
      <c r="D2" s="65"/>
      <c r="E2" s="65"/>
      <c r="F2" s="65"/>
      <c r="G2" s="65"/>
      <c r="H2" s="8"/>
      <c r="I2" s="27"/>
      <c r="J2" s="28"/>
      <c r="K2" s="28"/>
      <c r="L2" s="28"/>
    </row>
    <row r="3" spans="1:12" ht="14.25" customHeight="1" x14ac:dyDescent="0.25">
      <c r="A3" s="65"/>
      <c r="B3" s="65"/>
      <c r="C3" s="65"/>
      <c r="D3" s="65"/>
      <c r="E3" s="65"/>
      <c r="F3" s="65"/>
      <c r="G3" s="65"/>
      <c r="H3" s="8"/>
      <c r="I3" s="27" t="s">
        <v>35</v>
      </c>
      <c r="J3" s="28"/>
      <c r="K3" s="28"/>
      <c r="L3" s="28"/>
    </row>
    <row r="4" spans="1:12" ht="18" customHeight="1" x14ac:dyDescent="0.25">
      <c r="A4" s="9" t="s">
        <v>37</v>
      </c>
      <c r="B4" s="10"/>
      <c r="C4" s="10"/>
      <c r="D4" s="10"/>
      <c r="E4" s="10"/>
      <c r="F4" s="10"/>
      <c r="G4" s="10"/>
      <c r="H4" s="11"/>
      <c r="I4" s="12"/>
    </row>
    <row r="5" spans="1:12" x14ac:dyDescent="0.25">
      <c r="A5" s="13" t="s">
        <v>38</v>
      </c>
      <c r="B5" s="13"/>
      <c r="C5" s="13"/>
      <c r="D5" s="13"/>
    </row>
    <row r="6" spans="1:12" ht="32.25" customHeight="1" x14ac:dyDescent="0.25">
      <c r="A6" s="66" t="s">
        <v>36</v>
      </c>
      <c r="B6" s="66"/>
      <c r="C6" s="66"/>
      <c r="D6" s="17" t="s">
        <v>1</v>
      </c>
      <c r="E6" s="17" t="s">
        <v>2</v>
      </c>
      <c r="F6" s="18" t="s">
        <v>3</v>
      </c>
      <c r="G6" s="17" t="s">
        <v>4</v>
      </c>
      <c r="H6" s="19" t="s">
        <v>5</v>
      </c>
      <c r="I6" s="20"/>
    </row>
    <row r="7" spans="1:12" ht="18" customHeight="1" x14ac:dyDescent="0.25">
      <c r="A7" s="66"/>
      <c r="B7" s="66"/>
      <c r="C7" s="66"/>
      <c r="D7" s="21">
        <v>0</v>
      </c>
      <c r="E7" s="22">
        <v>1</v>
      </c>
      <c r="F7" s="23">
        <v>2</v>
      </c>
      <c r="G7" s="24">
        <v>3</v>
      </c>
      <c r="H7" s="19"/>
      <c r="I7" s="20"/>
    </row>
    <row r="8" spans="1:12" ht="13.5" customHeight="1" x14ac:dyDescent="0.25">
      <c r="A8" s="50" t="s">
        <v>0</v>
      </c>
      <c r="B8" s="51"/>
      <c r="C8" s="51"/>
      <c r="D8" s="51"/>
      <c r="E8" s="51"/>
      <c r="F8" s="51"/>
      <c r="G8" s="52"/>
      <c r="H8" s="25"/>
      <c r="I8" s="26"/>
    </row>
    <row r="9" spans="1:12" ht="26.25" customHeight="1" x14ac:dyDescent="0.25">
      <c r="A9" s="32" t="s">
        <v>6</v>
      </c>
      <c r="B9" s="33"/>
      <c r="C9" s="34"/>
      <c r="D9" s="56"/>
      <c r="E9" s="59"/>
      <c r="F9" s="59">
        <f>1+1+1+1+1+1</f>
        <v>6</v>
      </c>
      <c r="G9" s="59">
        <f>1+1+1+1+1</f>
        <v>5</v>
      </c>
      <c r="H9" s="62"/>
      <c r="I9" s="53">
        <f>SUM(D9:H12)</f>
        <v>11</v>
      </c>
    </row>
    <row r="10" spans="1:12" ht="13.5" customHeight="1" x14ac:dyDescent="0.25">
      <c r="A10" s="35"/>
      <c r="B10" s="36"/>
      <c r="C10" s="37"/>
      <c r="D10" s="57"/>
      <c r="E10" s="60"/>
      <c r="F10" s="60"/>
      <c r="G10" s="60"/>
      <c r="H10" s="63"/>
      <c r="I10" s="54"/>
    </row>
    <row r="11" spans="1:12" ht="13.5" customHeight="1" x14ac:dyDescent="0.25">
      <c r="A11" s="35"/>
      <c r="B11" s="36"/>
      <c r="C11" s="37"/>
      <c r="D11" s="57"/>
      <c r="E11" s="60"/>
      <c r="F11" s="60"/>
      <c r="G11" s="60"/>
      <c r="H11" s="63"/>
      <c r="I11" s="54"/>
    </row>
    <row r="12" spans="1:12" ht="13.5" customHeight="1" x14ac:dyDescent="0.25">
      <c r="A12" s="38"/>
      <c r="B12" s="39"/>
      <c r="C12" s="40"/>
      <c r="D12" s="58"/>
      <c r="E12" s="61"/>
      <c r="F12" s="61"/>
      <c r="G12" s="61"/>
      <c r="H12" s="64"/>
      <c r="I12" s="55"/>
    </row>
    <row r="13" spans="1:12" ht="15.75" customHeight="1" x14ac:dyDescent="0.25">
      <c r="A13" s="32" t="s">
        <v>7</v>
      </c>
      <c r="B13" s="33"/>
      <c r="C13" s="34"/>
      <c r="D13" s="56">
        <f>1+1+1+1+1+1+1+1+1</f>
        <v>9</v>
      </c>
      <c r="E13" s="59">
        <f>1+1</f>
        <v>2</v>
      </c>
      <c r="F13" s="59"/>
      <c r="G13" s="59"/>
      <c r="H13" s="62"/>
      <c r="I13" s="53">
        <f t="shared" ref="I13" si="0">SUM(D13:H16)</f>
        <v>11</v>
      </c>
    </row>
    <row r="14" spans="1:12" ht="15" customHeight="1" x14ac:dyDescent="0.25">
      <c r="A14" s="35"/>
      <c r="B14" s="36"/>
      <c r="C14" s="37"/>
      <c r="D14" s="57"/>
      <c r="E14" s="60"/>
      <c r="F14" s="60"/>
      <c r="G14" s="60"/>
      <c r="H14" s="63"/>
      <c r="I14" s="54"/>
    </row>
    <row r="15" spans="1:12" x14ac:dyDescent="0.25">
      <c r="A15" s="35"/>
      <c r="B15" s="36"/>
      <c r="C15" s="37"/>
      <c r="D15" s="57"/>
      <c r="E15" s="60"/>
      <c r="F15" s="60"/>
      <c r="G15" s="60"/>
      <c r="H15" s="63"/>
      <c r="I15" s="54"/>
    </row>
    <row r="16" spans="1:12" ht="32.25" customHeight="1" x14ac:dyDescent="0.25">
      <c r="A16" s="38"/>
      <c r="B16" s="39"/>
      <c r="C16" s="40"/>
      <c r="D16" s="58"/>
      <c r="E16" s="61"/>
      <c r="F16" s="61"/>
      <c r="G16" s="61"/>
      <c r="H16" s="64"/>
      <c r="I16" s="55"/>
    </row>
    <row r="17" spans="1:9" ht="15" customHeight="1" x14ac:dyDescent="0.25">
      <c r="A17" s="32" t="s">
        <v>8</v>
      </c>
      <c r="B17" s="33"/>
      <c r="C17" s="34"/>
      <c r="D17" s="56">
        <f>1+1+1+1+1+1+1+1+1+1+1</f>
        <v>11</v>
      </c>
      <c r="E17" s="59"/>
      <c r="F17" s="59"/>
      <c r="G17" s="59"/>
      <c r="H17" s="62"/>
      <c r="I17" s="53">
        <f t="shared" ref="I17" si="1">SUM(D17:H20)</f>
        <v>11</v>
      </c>
    </row>
    <row r="18" spans="1:9" x14ac:dyDescent="0.25">
      <c r="A18" s="35"/>
      <c r="B18" s="36"/>
      <c r="C18" s="37"/>
      <c r="D18" s="57"/>
      <c r="E18" s="60"/>
      <c r="F18" s="60"/>
      <c r="G18" s="60"/>
      <c r="H18" s="63"/>
      <c r="I18" s="54"/>
    </row>
    <row r="19" spans="1:9" x14ac:dyDescent="0.25">
      <c r="A19" s="35"/>
      <c r="B19" s="36"/>
      <c r="C19" s="37"/>
      <c r="D19" s="57"/>
      <c r="E19" s="60"/>
      <c r="F19" s="60"/>
      <c r="G19" s="60"/>
      <c r="H19" s="63"/>
      <c r="I19" s="54"/>
    </row>
    <row r="20" spans="1:9" x14ac:dyDescent="0.25">
      <c r="A20" s="38"/>
      <c r="B20" s="39"/>
      <c r="C20" s="40"/>
      <c r="D20" s="58"/>
      <c r="E20" s="61"/>
      <c r="F20" s="61"/>
      <c r="G20" s="61"/>
      <c r="H20" s="64"/>
      <c r="I20" s="55"/>
    </row>
    <row r="21" spans="1:9" x14ac:dyDescent="0.25">
      <c r="A21" s="32" t="s">
        <v>9</v>
      </c>
      <c r="B21" s="33"/>
      <c r="C21" s="34"/>
      <c r="D21" s="41">
        <f>1+1</f>
        <v>2</v>
      </c>
      <c r="E21" s="44"/>
      <c r="F21" s="44">
        <f>1+1+1+1+1+1+1</f>
        <v>7</v>
      </c>
      <c r="G21" s="44">
        <f>1+1</f>
        <v>2</v>
      </c>
      <c r="H21" s="62"/>
      <c r="I21" s="53">
        <f t="shared" ref="I21" si="2">SUM(D21:H24)</f>
        <v>11</v>
      </c>
    </row>
    <row r="22" spans="1:9" x14ac:dyDescent="0.25">
      <c r="A22" s="35"/>
      <c r="B22" s="36"/>
      <c r="C22" s="37"/>
      <c r="D22" s="42"/>
      <c r="E22" s="45"/>
      <c r="F22" s="45"/>
      <c r="G22" s="45"/>
      <c r="H22" s="63"/>
      <c r="I22" s="54"/>
    </row>
    <row r="23" spans="1:9" ht="21" customHeight="1" x14ac:dyDescent="0.25">
      <c r="A23" s="35"/>
      <c r="B23" s="36"/>
      <c r="C23" s="37"/>
      <c r="D23" s="42"/>
      <c r="E23" s="45"/>
      <c r="F23" s="45"/>
      <c r="G23" s="45"/>
      <c r="H23" s="63"/>
      <c r="I23" s="54"/>
    </row>
    <row r="24" spans="1:9" ht="15" customHeight="1" x14ac:dyDescent="0.25">
      <c r="A24" s="38"/>
      <c r="B24" s="39"/>
      <c r="C24" s="40"/>
      <c r="D24" s="43"/>
      <c r="E24" s="46"/>
      <c r="F24" s="46"/>
      <c r="G24" s="46"/>
      <c r="H24" s="64"/>
      <c r="I24" s="55"/>
    </row>
    <row r="25" spans="1:9" x14ac:dyDescent="0.25">
      <c r="A25" s="32" t="s">
        <v>10</v>
      </c>
      <c r="B25" s="33"/>
      <c r="C25" s="34"/>
      <c r="D25" s="56"/>
      <c r="E25" s="59"/>
      <c r="F25" s="59">
        <f>1+1</f>
        <v>2</v>
      </c>
      <c r="G25" s="59">
        <f>1+1+1+1+1+1+1+1</f>
        <v>8</v>
      </c>
      <c r="H25" s="62">
        <v>1</v>
      </c>
      <c r="I25" s="53">
        <f t="shared" ref="I25" si="3">SUM(D25:H28)</f>
        <v>11</v>
      </c>
    </row>
    <row r="26" spans="1:9" x14ac:dyDescent="0.25">
      <c r="A26" s="35"/>
      <c r="B26" s="36"/>
      <c r="C26" s="37"/>
      <c r="D26" s="57"/>
      <c r="E26" s="60"/>
      <c r="F26" s="60"/>
      <c r="G26" s="60"/>
      <c r="H26" s="63"/>
      <c r="I26" s="54"/>
    </row>
    <row r="27" spans="1:9" x14ac:dyDescent="0.25">
      <c r="A27" s="35"/>
      <c r="B27" s="36"/>
      <c r="C27" s="37"/>
      <c r="D27" s="57"/>
      <c r="E27" s="60"/>
      <c r="F27" s="60"/>
      <c r="G27" s="60"/>
      <c r="H27" s="63"/>
      <c r="I27" s="54"/>
    </row>
    <row r="28" spans="1:9" x14ac:dyDescent="0.25">
      <c r="A28" s="38"/>
      <c r="B28" s="39"/>
      <c r="C28" s="40"/>
      <c r="D28" s="58"/>
      <c r="E28" s="61"/>
      <c r="F28" s="61"/>
      <c r="G28" s="61"/>
      <c r="H28" s="64"/>
      <c r="I28" s="55"/>
    </row>
    <row r="29" spans="1:9" x14ac:dyDescent="0.25">
      <c r="A29" s="32" t="s">
        <v>11</v>
      </c>
      <c r="B29" s="33"/>
      <c r="C29" s="34"/>
      <c r="D29" s="56"/>
      <c r="E29" s="59"/>
      <c r="F29" s="59">
        <f>1+1</f>
        <v>2</v>
      </c>
      <c r="G29" s="59">
        <f>1+1+1+1+1+1+1+1+1</f>
        <v>9</v>
      </c>
      <c r="H29" s="62"/>
      <c r="I29" s="53">
        <f t="shared" ref="I29" si="4">SUM(D29:H32)</f>
        <v>11</v>
      </c>
    </row>
    <row r="30" spans="1:9" x14ac:dyDescent="0.25">
      <c r="A30" s="35"/>
      <c r="B30" s="36"/>
      <c r="C30" s="37"/>
      <c r="D30" s="57"/>
      <c r="E30" s="60"/>
      <c r="F30" s="60"/>
      <c r="G30" s="60"/>
      <c r="H30" s="63"/>
      <c r="I30" s="54"/>
    </row>
    <row r="31" spans="1:9" x14ac:dyDescent="0.25">
      <c r="A31" s="35"/>
      <c r="B31" s="36"/>
      <c r="C31" s="37"/>
      <c r="D31" s="57"/>
      <c r="E31" s="60"/>
      <c r="F31" s="60"/>
      <c r="G31" s="60"/>
      <c r="H31" s="63"/>
      <c r="I31" s="54"/>
    </row>
    <row r="32" spans="1:9" x14ac:dyDescent="0.25">
      <c r="A32" s="38"/>
      <c r="B32" s="39"/>
      <c r="C32" s="40"/>
      <c r="D32" s="58"/>
      <c r="E32" s="61"/>
      <c r="F32" s="61"/>
      <c r="G32" s="61"/>
      <c r="H32" s="64"/>
      <c r="I32" s="55"/>
    </row>
    <row r="33" spans="1:9" x14ac:dyDescent="0.25">
      <c r="A33" s="32" t="s">
        <v>12</v>
      </c>
      <c r="B33" s="33"/>
      <c r="C33" s="34"/>
      <c r="D33" s="56">
        <f>1+1+1+1+1+1+1+1+1+1</f>
        <v>10</v>
      </c>
      <c r="E33" s="59"/>
      <c r="F33" s="59"/>
      <c r="G33" s="59"/>
      <c r="H33" s="62">
        <v>1</v>
      </c>
      <c r="I33" s="53">
        <f t="shared" ref="I33" si="5">SUM(D33:H36)</f>
        <v>11</v>
      </c>
    </row>
    <row r="34" spans="1:9" x14ac:dyDescent="0.25">
      <c r="A34" s="35"/>
      <c r="B34" s="36"/>
      <c r="C34" s="37"/>
      <c r="D34" s="57"/>
      <c r="E34" s="60"/>
      <c r="F34" s="60"/>
      <c r="G34" s="60"/>
      <c r="H34" s="63"/>
      <c r="I34" s="54"/>
    </row>
    <row r="35" spans="1:9" x14ac:dyDescent="0.25">
      <c r="A35" s="35"/>
      <c r="B35" s="36"/>
      <c r="C35" s="37"/>
      <c r="D35" s="57"/>
      <c r="E35" s="60"/>
      <c r="F35" s="60"/>
      <c r="G35" s="60"/>
      <c r="H35" s="63"/>
      <c r="I35" s="54"/>
    </row>
    <row r="36" spans="1:9" x14ac:dyDescent="0.25">
      <c r="A36" s="38"/>
      <c r="B36" s="39"/>
      <c r="C36" s="40"/>
      <c r="D36" s="58"/>
      <c r="E36" s="61"/>
      <c r="F36" s="61"/>
      <c r="G36" s="61"/>
      <c r="H36" s="64"/>
      <c r="I36" s="55"/>
    </row>
    <row r="37" spans="1:9" x14ac:dyDescent="0.25">
      <c r="A37" s="32" t="s">
        <v>13</v>
      </c>
      <c r="B37" s="33"/>
      <c r="C37" s="34"/>
      <c r="D37" s="56">
        <f>1+1+1+1+1+1+1+1+1</f>
        <v>9</v>
      </c>
      <c r="E37" s="59">
        <f>1</f>
        <v>1</v>
      </c>
      <c r="F37" s="59"/>
      <c r="G37" s="59"/>
      <c r="H37" s="62">
        <v>1</v>
      </c>
      <c r="I37" s="53">
        <f t="shared" ref="I37" si="6">SUM(D37:H40)</f>
        <v>11</v>
      </c>
    </row>
    <row r="38" spans="1:9" x14ac:dyDescent="0.25">
      <c r="A38" s="35"/>
      <c r="B38" s="36"/>
      <c r="C38" s="37"/>
      <c r="D38" s="57"/>
      <c r="E38" s="60"/>
      <c r="F38" s="60"/>
      <c r="G38" s="60"/>
      <c r="H38" s="63"/>
      <c r="I38" s="54"/>
    </row>
    <row r="39" spans="1:9" x14ac:dyDescent="0.25">
      <c r="A39" s="35"/>
      <c r="B39" s="36"/>
      <c r="C39" s="37"/>
      <c r="D39" s="57"/>
      <c r="E39" s="60"/>
      <c r="F39" s="60"/>
      <c r="G39" s="60"/>
      <c r="H39" s="63"/>
      <c r="I39" s="54"/>
    </row>
    <row r="40" spans="1:9" x14ac:dyDescent="0.25">
      <c r="A40" s="38"/>
      <c r="B40" s="39"/>
      <c r="C40" s="40"/>
      <c r="D40" s="58"/>
      <c r="E40" s="61"/>
      <c r="F40" s="61"/>
      <c r="G40" s="61"/>
      <c r="H40" s="64"/>
      <c r="I40" s="55"/>
    </row>
    <row r="41" spans="1:9" x14ac:dyDescent="0.25">
      <c r="A41" s="32" t="s">
        <v>14</v>
      </c>
      <c r="B41" s="33"/>
      <c r="C41" s="34"/>
      <c r="D41" s="56">
        <f>1+1+1+1+1+1+1+1</f>
        <v>8</v>
      </c>
      <c r="E41" s="59">
        <f>1+1</f>
        <v>2</v>
      </c>
      <c r="F41" s="59">
        <f>1</f>
        <v>1</v>
      </c>
      <c r="G41" s="59"/>
      <c r="H41" s="62"/>
      <c r="I41" s="53">
        <f t="shared" ref="I41" si="7">SUM(D41:H44)</f>
        <v>11</v>
      </c>
    </row>
    <row r="42" spans="1:9" x14ac:dyDescent="0.25">
      <c r="A42" s="35"/>
      <c r="B42" s="36"/>
      <c r="C42" s="37"/>
      <c r="D42" s="57"/>
      <c r="E42" s="60"/>
      <c r="F42" s="60"/>
      <c r="G42" s="60"/>
      <c r="H42" s="63"/>
      <c r="I42" s="54"/>
    </row>
    <row r="43" spans="1:9" x14ac:dyDescent="0.25">
      <c r="A43" s="35"/>
      <c r="B43" s="36"/>
      <c r="C43" s="37"/>
      <c r="D43" s="57"/>
      <c r="E43" s="60"/>
      <c r="F43" s="60"/>
      <c r="G43" s="60"/>
      <c r="H43" s="63"/>
      <c r="I43" s="54"/>
    </row>
    <row r="44" spans="1:9" x14ac:dyDescent="0.25">
      <c r="A44" s="38"/>
      <c r="B44" s="39"/>
      <c r="C44" s="40"/>
      <c r="D44" s="58"/>
      <c r="E44" s="61"/>
      <c r="F44" s="61"/>
      <c r="G44" s="61"/>
      <c r="H44" s="64"/>
      <c r="I44" s="55"/>
    </row>
    <row r="45" spans="1:9" x14ac:dyDescent="0.25">
      <c r="A45" s="50" t="s">
        <v>15</v>
      </c>
      <c r="B45" s="51"/>
      <c r="C45" s="51"/>
      <c r="D45" s="51"/>
      <c r="E45" s="51"/>
      <c r="F45" s="51"/>
      <c r="G45" s="52"/>
      <c r="H45" s="25"/>
      <c r="I45" s="26"/>
    </row>
    <row r="46" spans="1:9" x14ac:dyDescent="0.25">
      <c r="A46" s="32" t="s">
        <v>16</v>
      </c>
      <c r="B46" s="33"/>
      <c r="C46" s="34"/>
      <c r="D46" s="41"/>
      <c r="E46" s="44">
        <f>1+1+1</f>
        <v>3</v>
      </c>
      <c r="F46" s="44">
        <f>1+1+1+1+1+1+1</f>
        <v>7</v>
      </c>
      <c r="G46" s="44">
        <f>1</f>
        <v>1</v>
      </c>
      <c r="H46" s="47"/>
      <c r="I46" s="29">
        <f>SUM(D46:H49)</f>
        <v>11</v>
      </c>
    </row>
    <row r="47" spans="1:9" x14ac:dyDescent="0.25">
      <c r="A47" s="35"/>
      <c r="B47" s="36"/>
      <c r="C47" s="37"/>
      <c r="D47" s="42"/>
      <c r="E47" s="45"/>
      <c r="F47" s="45"/>
      <c r="G47" s="45"/>
      <c r="H47" s="48"/>
      <c r="I47" s="30"/>
    </row>
    <row r="48" spans="1:9" x14ac:dyDescent="0.25">
      <c r="A48" s="35"/>
      <c r="B48" s="36"/>
      <c r="C48" s="37"/>
      <c r="D48" s="42"/>
      <c r="E48" s="45"/>
      <c r="F48" s="45"/>
      <c r="G48" s="45"/>
      <c r="H48" s="48"/>
      <c r="I48" s="30"/>
    </row>
    <row r="49" spans="1:9" x14ac:dyDescent="0.25">
      <c r="A49" s="38"/>
      <c r="B49" s="39"/>
      <c r="C49" s="40"/>
      <c r="D49" s="43"/>
      <c r="E49" s="46"/>
      <c r="F49" s="46"/>
      <c r="G49" s="46"/>
      <c r="H49" s="49"/>
      <c r="I49" s="31"/>
    </row>
    <row r="50" spans="1:9" x14ac:dyDescent="0.25">
      <c r="A50" s="32" t="s">
        <v>17</v>
      </c>
      <c r="B50" s="33"/>
      <c r="C50" s="34"/>
      <c r="D50" s="41"/>
      <c r="E50" s="44">
        <f>1</f>
        <v>1</v>
      </c>
      <c r="F50" s="44">
        <f>1+1+1+1+1+1+1+1</f>
        <v>8</v>
      </c>
      <c r="G50" s="44">
        <f>1+1</f>
        <v>2</v>
      </c>
      <c r="H50" s="47"/>
      <c r="I50" s="29">
        <f t="shared" ref="I50" si="8">SUM(D50:H53)</f>
        <v>11</v>
      </c>
    </row>
    <row r="51" spans="1:9" x14ac:dyDescent="0.25">
      <c r="A51" s="35"/>
      <c r="B51" s="36"/>
      <c r="C51" s="37"/>
      <c r="D51" s="42"/>
      <c r="E51" s="45"/>
      <c r="F51" s="45"/>
      <c r="G51" s="45"/>
      <c r="H51" s="48"/>
      <c r="I51" s="30"/>
    </row>
    <row r="52" spans="1:9" x14ac:dyDescent="0.25">
      <c r="A52" s="35"/>
      <c r="B52" s="36"/>
      <c r="C52" s="37"/>
      <c r="D52" s="42"/>
      <c r="E52" s="45"/>
      <c r="F52" s="45"/>
      <c r="G52" s="45"/>
      <c r="H52" s="48"/>
      <c r="I52" s="30"/>
    </row>
    <row r="53" spans="1:9" x14ac:dyDescent="0.25">
      <c r="A53" s="38"/>
      <c r="B53" s="39"/>
      <c r="C53" s="40"/>
      <c r="D53" s="43"/>
      <c r="E53" s="46"/>
      <c r="F53" s="46"/>
      <c r="G53" s="46"/>
      <c r="H53" s="49"/>
      <c r="I53" s="31"/>
    </row>
    <row r="54" spans="1:9" x14ac:dyDescent="0.25">
      <c r="A54" s="32" t="s">
        <v>18</v>
      </c>
      <c r="B54" s="33"/>
      <c r="C54" s="34"/>
      <c r="D54" s="41"/>
      <c r="E54" s="44">
        <f>1+1+1+1</f>
        <v>4</v>
      </c>
      <c r="F54" s="44">
        <f>1+1+1+1+1+1</f>
        <v>6</v>
      </c>
      <c r="G54" s="44"/>
      <c r="H54" s="47">
        <v>1</v>
      </c>
      <c r="I54" s="29">
        <f t="shared" ref="I54" si="9">SUM(D54:H57)</f>
        <v>11</v>
      </c>
    </row>
    <row r="55" spans="1:9" x14ac:dyDescent="0.25">
      <c r="A55" s="35"/>
      <c r="B55" s="36"/>
      <c r="C55" s="37"/>
      <c r="D55" s="42"/>
      <c r="E55" s="45"/>
      <c r="F55" s="45"/>
      <c r="G55" s="45"/>
      <c r="H55" s="48"/>
      <c r="I55" s="30"/>
    </row>
    <row r="56" spans="1:9" x14ac:dyDescent="0.25">
      <c r="A56" s="35"/>
      <c r="B56" s="36"/>
      <c r="C56" s="37"/>
      <c r="D56" s="42"/>
      <c r="E56" s="45"/>
      <c r="F56" s="45"/>
      <c r="G56" s="45"/>
      <c r="H56" s="48"/>
      <c r="I56" s="30"/>
    </row>
    <row r="57" spans="1:9" x14ac:dyDescent="0.25">
      <c r="A57" s="38"/>
      <c r="B57" s="39"/>
      <c r="C57" s="40"/>
      <c r="D57" s="43"/>
      <c r="E57" s="46"/>
      <c r="F57" s="46"/>
      <c r="G57" s="46"/>
      <c r="H57" s="49"/>
      <c r="I57" s="31"/>
    </row>
    <row r="58" spans="1:9" x14ac:dyDescent="0.25">
      <c r="A58" s="32" t="s">
        <v>19</v>
      </c>
      <c r="B58" s="33"/>
      <c r="C58" s="34"/>
      <c r="D58" s="41">
        <f>1+1</f>
        <v>2</v>
      </c>
      <c r="E58" s="44">
        <f>1+1+1+1+1</f>
        <v>5</v>
      </c>
      <c r="F58" s="44">
        <f>1+1+1+1</f>
        <v>4</v>
      </c>
      <c r="G58" s="44"/>
      <c r="H58" s="47"/>
      <c r="I58" s="29">
        <f t="shared" ref="I58" si="10">SUM(D58:H61)</f>
        <v>11</v>
      </c>
    </row>
    <row r="59" spans="1:9" x14ac:dyDescent="0.25">
      <c r="A59" s="35"/>
      <c r="B59" s="36"/>
      <c r="C59" s="37"/>
      <c r="D59" s="42"/>
      <c r="E59" s="45"/>
      <c r="F59" s="45"/>
      <c r="G59" s="45"/>
      <c r="H59" s="48"/>
      <c r="I59" s="30"/>
    </row>
    <row r="60" spans="1:9" x14ac:dyDescent="0.25">
      <c r="A60" s="35"/>
      <c r="B60" s="36"/>
      <c r="C60" s="37"/>
      <c r="D60" s="42"/>
      <c r="E60" s="45"/>
      <c r="F60" s="45"/>
      <c r="G60" s="45"/>
      <c r="H60" s="48"/>
      <c r="I60" s="30"/>
    </row>
    <row r="61" spans="1:9" x14ac:dyDescent="0.25">
      <c r="A61" s="38"/>
      <c r="B61" s="39"/>
      <c r="C61" s="40"/>
      <c r="D61" s="43"/>
      <c r="E61" s="46"/>
      <c r="F61" s="46"/>
      <c r="G61" s="46"/>
      <c r="H61" s="49"/>
      <c r="I61" s="31"/>
    </row>
    <row r="62" spans="1:9" x14ac:dyDescent="0.25">
      <c r="A62" s="32" t="s">
        <v>20</v>
      </c>
      <c r="B62" s="33"/>
      <c r="C62" s="34"/>
      <c r="D62" s="41">
        <f>1</f>
        <v>1</v>
      </c>
      <c r="E62" s="44">
        <f>1</f>
        <v>1</v>
      </c>
      <c r="F62" s="44">
        <f>1+1+1+1+1+1+1</f>
        <v>7</v>
      </c>
      <c r="G62" s="44">
        <f>1+1</f>
        <v>2</v>
      </c>
      <c r="H62" s="47"/>
      <c r="I62" s="29">
        <f t="shared" ref="I62" si="11">SUM(D62:H65)</f>
        <v>11</v>
      </c>
    </row>
    <row r="63" spans="1:9" x14ac:dyDescent="0.25">
      <c r="A63" s="35"/>
      <c r="B63" s="36"/>
      <c r="C63" s="37"/>
      <c r="D63" s="42"/>
      <c r="E63" s="45"/>
      <c r="F63" s="45"/>
      <c r="G63" s="45"/>
      <c r="H63" s="48"/>
      <c r="I63" s="30"/>
    </row>
    <row r="64" spans="1:9" x14ac:dyDescent="0.25">
      <c r="A64" s="35"/>
      <c r="B64" s="36"/>
      <c r="C64" s="37"/>
      <c r="D64" s="42"/>
      <c r="E64" s="45"/>
      <c r="F64" s="45"/>
      <c r="G64" s="45"/>
      <c r="H64" s="48"/>
      <c r="I64" s="30"/>
    </row>
    <row r="65" spans="1:9" x14ac:dyDescent="0.25">
      <c r="A65" s="38"/>
      <c r="B65" s="39"/>
      <c r="C65" s="40"/>
      <c r="D65" s="43"/>
      <c r="E65" s="46"/>
      <c r="F65" s="46"/>
      <c r="G65" s="46"/>
      <c r="H65" s="49"/>
      <c r="I65" s="31"/>
    </row>
    <row r="66" spans="1:9" x14ac:dyDescent="0.25">
      <c r="A66" s="32" t="s">
        <v>21</v>
      </c>
      <c r="B66" s="33"/>
      <c r="C66" s="34"/>
      <c r="D66" s="41"/>
      <c r="E66" s="44">
        <f>1</f>
        <v>1</v>
      </c>
      <c r="F66" s="44">
        <f>1+1+1+1+1+1+1+1</f>
        <v>8</v>
      </c>
      <c r="G66" s="44">
        <f>1+1</f>
        <v>2</v>
      </c>
      <c r="H66" s="47"/>
      <c r="I66" s="29">
        <f t="shared" ref="I66" si="12">SUM(D66:H69)</f>
        <v>11</v>
      </c>
    </row>
    <row r="67" spans="1:9" x14ac:dyDescent="0.25">
      <c r="A67" s="35"/>
      <c r="B67" s="36"/>
      <c r="C67" s="37"/>
      <c r="D67" s="42"/>
      <c r="E67" s="45"/>
      <c r="F67" s="45"/>
      <c r="G67" s="45"/>
      <c r="H67" s="48"/>
      <c r="I67" s="30"/>
    </row>
    <row r="68" spans="1:9" x14ac:dyDescent="0.25">
      <c r="A68" s="35"/>
      <c r="B68" s="36"/>
      <c r="C68" s="37"/>
      <c r="D68" s="42"/>
      <c r="E68" s="45"/>
      <c r="F68" s="45"/>
      <c r="G68" s="45"/>
      <c r="H68" s="48"/>
      <c r="I68" s="30"/>
    </row>
    <row r="69" spans="1:9" x14ac:dyDescent="0.25">
      <c r="A69" s="38"/>
      <c r="B69" s="39"/>
      <c r="C69" s="40"/>
      <c r="D69" s="43"/>
      <c r="E69" s="46"/>
      <c r="F69" s="46"/>
      <c r="G69" s="46"/>
      <c r="H69" s="49"/>
      <c r="I69" s="31"/>
    </row>
    <row r="70" spans="1:9" x14ac:dyDescent="0.25">
      <c r="A70" s="32" t="s">
        <v>22</v>
      </c>
      <c r="B70" s="33"/>
      <c r="C70" s="34"/>
      <c r="D70" s="41"/>
      <c r="E70" s="44"/>
      <c r="F70" s="44">
        <f>1+1+1+1+1+1+1</f>
        <v>7</v>
      </c>
      <c r="G70" s="44">
        <f>1+1+1+1</f>
        <v>4</v>
      </c>
      <c r="H70" s="47"/>
      <c r="I70" s="29">
        <f t="shared" ref="I70" si="13">SUM(D70:H73)</f>
        <v>11</v>
      </c>
    </row>
    <row r="71" spans="1:9" x14ac:dyDescent="0.25">
      <c r="A71" s="35"/>
      <c r="B71" s="36"/>
      <c r="C71" s="37"/>
      <c r="D71" s="42"/>
      <c r="E71" s="45"/>
      <c r="F71" s="45"/>
      <c r="G71" s="45"/>
      <c r="H71" s="48"/>
      <c r="I71" s="30"/>
    </row>
    <row r="72" spans="1:9" x14ac:dyDescent="0.25">
      <c r="A72" s="35"/>
      <c r="B72" s="36"/>
      <c r="C72" s="37"/>
      <c r="D72" s="42"/>
      <c r="E72" s="45"/>
      <c r="F72" s="45"/>
      <c r="G72" s="45"/>
      <c r="H72" s="48"/>
      <c r="I72" s="30"/>
    </row>
    <row r="73" spans="1:9" x14ac:dyDescent="0.25">
      <c r="A73" s="38"/>
      <c r="B73" s="39"/>
      <c r="C73" s="40"/>
      <c r="D73" s="43"/>
      <c r="E73" s="46"/>
      <c r="F73" s="46"/>
      <c r="G73" s="46"/>
      <c r="H73" s="49"/>
      <c r="I73" s="31"/>
    </row>
    <row r="74" spans="1:9" x14ac:dyDescent="0.25">
      <c r="A74" s="32" t="s">
        <v>23</v>
      </c>
      <c r="B74" s="33"/>
      <c r="C74" s="34"/>
      <c r="D74" s="41"/>
      <c r="E74" s="44">
        <f>1</f>
        <v>1</v>
      </c>
      <c r="F74" s="44">
        <f>1+1+1+1+1</f>
        <v>5</v>
      </c>
      <c r="G74" s="44">
        <f>1+1+1+1+1</f>
        <v>5</v>
      </c>
      <c r="H74" s="47"/>
      <c r="I74" s="29">
        <f t="shared" ref="I74" si="14">SUM(D74:H77)</f>
        <v>11</v>
      </c>
    </row>
    <row r="75" spans="1:9" x14ac:dyDescent="0.25">
      <c r="A75" s="35"/>
      <c r="B75" s="36"/>
      <c r="C75" s="37"/>
      <c r="D75" s="42"/>
      <c r="E75" s="45"/>
      <c r="F75" s="45"/>
      <c r="G75" s="45"/>
      <c r="H75" s="48"/>
      <c r="I75" s="30"/>
    </row>
    <row r="76" spans="1:9" x14ac:dyDescent="0.25">
      <c r="A76" s="35"/>
      <c r="B76" s="36"/>
      <c r="C76" s="37"/>
      <c r="D76" s="42"/>
      <c r="E76" s="45"/>
      <c r="F76" s="45"/>
      <c r="G76" s="45"/>
      <c r="H76" s="48"/>
      <c r="I76" s="30"/>
    </row>
    <row r="77" spans="1:9" x14ac:dyDescent="0.25">
      <c r="A77" s="38"/>
      <c r="B77" s="39"/>
      <c r="C77" s="40"/>
      <c r="D77" s="43"/>
      <c r="E77" s="46"/>
      <c r="F77" s="46"/>
      <c r="G77" s="46"/>
      <c r="H77" s="49"/>
      <c r="I77" s="31"/>
    </row>
    <row r="78" spans="1:9" x14ac:dyDescent="0.25">
      <c r="A78" s="32" t="s">
        <v>24</v>
      </c>
      <c r="B78" s="33"/>
      <c r="C78" s="34"/>
      <c r="D78" s="41"/>
      <c r="E78" s="44">
        <f>1+1+1+1</f>
        <v>4</v>
      </c>
      <c r="F78" s="44">
        <f>1+1+1+1+1+1+1</f>
        <v>7</v>
      </c>
      <c r="G78" s="44"/>
      <c r="H78" s="47"/>
      <c r="I78" s="29">
        <f t="shared" ref="I78" si="15">SUM(D78:H81)</f>
        <v>11</v>
      </c>
    </row>
    <row r="79" spans="1:9" x14ac:dyDescent="0.25">
      <c r="A79" s="35"/>
      <c r="B79" s="36"/>
      <c r="C79" s="37"/>
      <c r="D79" s="42"/>
      <c r="E79" s="45"/>
      <c r="F79" s="45"/>
      <c r="G79" s="45"/>
      <c r="H79" s="48"/>
      <c r="I79" s="30"/>
    </row>
    <row r="80" spans="1:9" x14ac:dyDescent="0.25">
      <c r="A80" s="35"/>
      <c r="B80" s="36"/>
      <c r="C80" s="37"/>
      <c r="D80" s="42"/>
      <c r="E80" s="45"/>
      <c r="F80" s="45"/>
      <c r="G80" s="45"/>
      <c r="H80" s="48"/>
      <c r="I80" s="30"/>
    </row>
    <row r="81" spans="1:9" x14ac:dyDescent="0.25">
      <c r="A81" s="38"/>
      <c r="B81" s="39"/>
      <c r="C81" s="40"/>
      <c r="D81" s="43"/>
      <c r="E81" s="46"/>
      <c r="F81" s="46"/>
      <c r="G81" s="46"/>
      <c r="H81" s="49"/>
      <c r="I81" s="31"/>
    </row>
    <row r="82" spans="1:9" x14ac:dyDescent="0.25">
      <c r="A82" s="32" t="s">
        <v>25</v>
      </c>
      <c r="B82" s="33"/>
      <c r="C82" s="34"/>
      <c r="D82" s="41">
        <f>1</f>
        <v>1</v>
      </c>
      <c r="E82" s="44"/>
      <c r="F82" s="44">
        <f>1+1+1+1+1+1+1+1</f>
        <v>8</v>
      </c>
      <c r="G82" s="44">
        <f>1+1</f>
        <v>2</v>
      </c>
      <c r="H82" s="47"/>
      <c r="I82" s="29">
        <f t="shared" ref="I82" si="16">SUM(D82:H85)</f>
        <v>11</v>
      </c>
    </row>
    <row r="83" spans="1:9" x14ac:dyDescent="0.25">
      <c r="A83" s="35"/>
      <c r="B83" s="36"/>
      <c r="C83" s="37"/>
      <c r="D83" s="42"/>
      <c r="E83" s="45"/>
      <c r="F83" s="45"/>
      <c r="G83" s="45"/>
      <c r="H83" s="48"/>
      <c r="I83" s="30"/>
    </row>
    <row r="84" spans="1:9" x14ac:dyDescent="0.25">
      <c r="A84" s="35"/>
      <c r="B84" s="36"/>
      <c r="C84" s="37"/>
      <c r="D84" s="42"/>
      <c r="E84" s="45"/>
      <c r="F84" s="45"/>
      <c r="G84" s="45"/>
      <c r="H84" s="48"/>
      <c r="I84" s="30"/>
    </row>
    <row r="85" spans="1:9" x14ac:dyDescent="0.25">
      <c r="A85" s="38"/>
      <c r="B85" s="39"/>
      <c r="C85" s="40"/>
      <c r="D85" s="43"/>
      <c r="E85" s="46"/>
      <c r="F85" s="46"/>
      <c r="G85" s="46"/>
      <c r="H85" s="49"/>
      <c r="I85" s="31"/>
    </row>
    <row r="86" spans="1:9" x14ac:dyDescent="0.25">
      <c r="A86" s="32" t="s">
        <v>26</v>
      </c>
      <c r="B86" s="33"/>
      <c r="C86" s="34"/>
      <c r="D86" s="41"/>
      <c r="E86" s="44"/>
      <c r="F86" s="44">
        <f>1+1+1+1</f>
        <v>4</v>
      </c>
      <c r="G86" s="44">
        <f>1+1+1+1+1+1+1</f>
        <v>7</v>
      </c>
      <c r="H86" s="47"/>
      <c r="I86" s="29">
        <f t="shared" ref="I86" si="17">SUM(D86:H89)</f>
        <v>11</v>
      </c>
    </row>
    <row r="87" spans="1:9" x14ac:dyDescent="0.25">
      <c r="A87" s="35"/>
      <c r="B87" s="36"/>
      <c r="C87" s="37"/>
      <c r="D87" s="42"/>
      <c r="E87" s="45"/>
      <c r="F87" s="45"/>
      <c r="G87" s="45"/>
      <c r="H87" s="48"/>
      <c r="I87" s="30"/>
    </row>
    <row r="88" spans="1:9" x14ac:dyDescent="0.25">
      <c r="A88" s="35"/>
      <c r="B88" s="36"/>
      <c r="C88" s="37"/>
      <c r="D88" s="42"/>
      <c r="E88" s="45"/>
      <c r="F88" s="45"/>
      <c r="G88" s="45"/>
      <c r="H88" s="48"/>
      <c r="I88" s="30"/>
    </row>
    <row r="89" spans="1:9" x14ac:dyDescent="0.25">
      <c r="A89" s="38"/>
      <c r="B89" s="39"/>
      <c r="C89" s="40"/>
      <c r="D89" s="43"/>
      <c r="E89" s="46"/>
      <c r="F89" s="46"/>
      <c r="G89" s="46"/>
      <c r="H89" s="49"/>
      <c r="I89" s="31"/>
    </row>
    <row r="90" spans="1:9" x14ac:dyDescent="0.25">
      <c r="A90" s="50" t="s">
        <v>27</v>
      </c>
      <c r="B90" s="51"/>
      <c r="C90" s="51"/>
      <c r="D90" s="51"/>
      <c r="E90" s="51"/>
      <c r="F90" s="51"/>
      <c r="G90" s="52"/>
      <c r="H90" s="25"/>
      <c r="I90" s="26"/>
    </row>
    <row r="91" spans="1:9" x14ac:dyDescent="0.25">
      <c r="A91" s="32" t="s">
        <v>28</v>
      </c>
      <c r="B91" s="33"/>
      <c r="C91" s="34"/>
      <c r="D91" s="41"/>
      <c r="E91" s="44">
        <f>1</f>
        <v>1</v>
      </c>
      <c r="F91" s="44">
        <f>1+1+1+1+1+1+1+1+1+1</f>
        <v>10</v>
      </c>
      <c r="G91" s="44"/>
      <c r="H91" s="47"/>
      <c r="I91" s="29">
        <f>SUM(D91:H94)</f>
        <v>11</v>
      </c>
    </row>
    <row r="92" spans="1:9" x14ac:dyDescent="0.25">
      <c r="A92" s="35"/>
      <c r="B92" s="36"/>
      <c r="C92" s="37"/>
      <c r="D92" s="42"/>
      <c r="E92" s="45"/>
      <c r="F92" s="45"/>
      <c r="G92" s="45"/>
      <c r="H92" s="48"/>
      <c r="I92" s="30"/>
    </row>
    <row r="93" spans="1:9" x14ac:dyDescent="0.25">
      <c r="A93" s="35"/>
      <c r="B93" s="36"/>
      <c r="C93" s="37"/>
      <c r="D93" s="42"/>
      <c r="E93" s="45"/>
      <c r="F93" s="45"/>
      <c r="G93" s="45"/>
      <c r="H93" s="48"/>
      <c r="I93" s="30"/>
    </row>
    <row r="94" spans="1:9" x14ac:dyDescent="0.25">
      <c r="A94" s="38"/>
      <c r="B94" s="39"/>
      <c r="C94" s="40"/>
      <c r="D94" s="43"/>
      <c r="E94" s="46"/>
      <c r="F94" s="46"/>
      <c r="G94" s="46"/>
      <c r="H94" s="49"/>
      <c r="I94" s="31"/>
    </row>
    <row r="95" spans="1:9" x14ac:dyDescent="0.25">
      <c r="A95" s="32" t="s">
        <v>29</v>
      </c>
      <c r="B95" s="33"/>
      <c r="C95" s="34"/>
      <c r="D95" s="41"/>
      <c r="E95" s="44">
        <f>1</f>
        <v>1</v>
      </c>
      <c r="F95" s="44">
        <f>1+1+1+1+1+1+1</f>
        <v>7</v>
      </c>
      <c r="G95" s="44">
        <f>1+1+1</f>
        <v>3</v>
      </c>
      <c r="H95" s="47"/>
      <c r="I95" s="29">
        <f t="shared" ref="I95" si="18">SUM(D95:H98)</f>
        <v>11</v>
      </c>
    </row>
    <row r="96" spans="1:9" x14ac:dyDescent="0.25">
      <c r="A96" s="35"/>
      <c r="B96" s="36"/>
      <c r="C96" s="37"/>
      <c r="D96" s="42"/>
      <c r="E96" s="45"/>
      <c r="F96" s="45"/>
      <c r="G96" s="45"/>
      <c r="H96" s="48"/>
      <c r="I96" s="30"/>
    </row>
    <row r="97" spans="1:9" x14ac:dyDescent="0.25">
      <c r="A97" s="35"/>
      <c r="B97" s="36"/>
      <c r="C97" s="37"/>
      <c r="D97" s="42"/>
      <c r="E97" s="45"/>
      <c r="F97" s="45"/>
      <c r="G97" s="45"/>
      <c r="H97" s="48"/>
      <c r="I97" s="30"/>
    </row>
    <row r="98" spans="1:9" x14ac:dyDescent="0.25">
      <c r="A98" s="38"/>
      <c r="B98" s="39"/>
      <c r="C98" s="40"/>
      <c r="D98" s="43"/>
      <c r="E98" s="46"/>
      <c r="F98" s="46"/>
      <c r="G98" s="46"/>
      <c r="H98" s="49"/>
      <c r="I98" s="31"/>
    </row>
    <row r="99" spans="1:9" x14ac:dyDescent="0.25">
      <c r="A99" s="32" t="s">
        <v>30</v>
      </c>
      <c r="B99" s="33"/>
      <c r="C99" s="34"/>
      <c r="D99" s="41">
        <f>1</f>
        <v>1</v>
      </c>
      <c r="E99" s="44">
        <f>1+1</f>
        <v>2</v>
      </c>
      <c r="F99" s="44">
        <f>1+1+1+1+1+1+1+1</f>
        <v>8</v>
      </c>
      <c r="G99" s="44"/>
      <c r="H99" s="47"/>
      <c r="I99" s="29">
        <f t="shared" ref="I99" si="19">SUM(D99:H102)</f>
        <v>11</v>
      </c>
    </row>
    <row r="100" spans="1:9" x14ac:dyDescent="0.25">
      <c r="A100" s="35"/>
      <c r="B100" s="36"/>
      <c r="C100" s="37"/>
      <c r="D100" s="42"/>
      <c r="E100" s="45"/>
      <c r="F100" s="45"/>
      <c r="G100" s="45"/>
      <c r="H100" s="48"/>
      <c r="I100" s="30"/>
    </row>
    <row r="101" spans="1:9" x14ac:dyDescent="0.25">
      <c r="A101" s="35"/>
      <c r="B101" s="36"/>
      <c r="C101" s="37"/>
      <c r="D101" s="42"/>
      <c r="E101" s="45"/>
      <c r="F101" s="45"/>
      <c r="G101" s="45"/>
      <c r="H101" s="48"/>
      <c r="I101" s="30"/>
    </row>
    <row r="102" spans="1:9" x14ac:dyDescent="0.25">
      <c r="A102" s="38"/>
      <c r="B102" s="39"/>
      <c r="C102" s="40"/>
      <c r="D102" s="43"/>
      <c r="E102" s="46"/>
      <c r="F102" s="46"/>
      <c r="G102" s="46"/>
      <c r="H102" s="49"/>
      <c r="I102" s="31"/>
    </row>
    <row r="103" spans="1:9" x14ac:dyDescent="0.25">
      <c r="A103" s="32" t="s">
        <v>31</v>
      </c>
      <c r="B103" s="33"/>
      <c r="C103" s="34"/>
      <c r="D103" s="41"/>
      <c r="E103" s="44">
        <f>1+1+1</f>
        <v>3</v>
      </c>
      <c r="F103" s="44">
        <f>1+1+1+1+1+1+1</f>
        <v>7</v>
      </c>
      <c r="G103" s="44">
        <f>1</f>
        <v>1</v>
      </c>
      <c r="H103" s="47"/>
      <c r="I103" s="29">
        <f t="shared" ref="I103" si="20">SUM(D103:H106)</f>
        <v>11</v>
      </c>
    </row>
    <row r="104" spans="1:9" x14ac:dyDescent="0.25">
      <c r="A104" s="35"/>
      <c r="B104" s="36"/>
      <c r="C104" s="37"/>
      <c r="D104" s="42"/>
      <c r="E104" s="45"/>
      <c r="F104" s="45"/>
      <c r="G104" s="45"/>
      <c r="H104" s="48"/>
      <c r="I104" s="30"/>
    </row>
    <row r="105" spans="1:9" x14ac:dyDescent="0.25">
      <c r="A105" s="35"/>
      <c r="B105" s="36"/>
      <c r="C105" s="37"/>
      <c r="D105" s="42"/>
      <c r="E105" s="45"/>
      <c r="F105" s="45"/>
      <c r="G105" s="45"/>
      <c r="H105" s="48"/>
      <c r="I105" s="30"/>
    </row>
    <row r="106" spans="1:9" x14ac:dyDescent="0.25">
      <c r="A106" s="38"/>
      <c r="B106" s="39"/>
      <c r="C106" s="40"/>
      <c r="D106" s="43"/>
      <c r="E106" s="46"/>
      <c r="F106" s="46"/>
      <c r="G106" s="46"/>
      <c r="H106" s="49"/>
      <c r="I106" s="31"/>
    </row>
    <row r="107" spans="1:9" x14ac:dyDescent="0.25">
      <c r="A107" s="32" t="s">
        <v>32</v>
      </c>
      <c r="B107" s="33"/>
      <c r="C107" s="34"/>
      <c r="D107" s="41">
        <f>1</f>
        <v>1</v>
      </c>
      <c r="E107" s="44">
        <f>1+1</f>
        <v>2</v>
      </c>
      <c r="F107" s="44">
        <f>1+1+1+1+1+1+1</f>
        <v>7</v>
      </c>
      <c r="G107" s="44">
        <f>1</f>
        <v>1</v>
      </c>
      <c r="H107" s="47"/>
      <c r="I107" s="29">
        <f t="shared" ref="I107" si="21">SUM(D107:H110)</f>
        <v>11</v>
      </c>
    </row>
    <row r="108" spans="1:9" x14ac:dyDescent="0.25">
      <c r="A108" s="35"/>
      <c r="B108" s="36"/>
      <c r="C108" s="37"/>
      <c r="D108" s="42"/>
      <c r="E108" s="45"/>
      <c r="F108" s="45"/>
      <c r="G108" s="45"/>
      <c r="H108" s="48"/>
      <c r="I108" s="30"/>
    </row>
    <row r="109" spans="1:9" x14ac:dyDescent="0.25">
      <c r="A109" s="35"/>
      <c r="B109" s="36"/>
      <c r="C109" s="37"/>
      <c r="D109" s="42"/>
      <c r="E109" s="45"/>
      <c r="F109" s="45"/>
      <c r="G109" s="45"/>
      <c r="H109" s="48"/>
      <c r="I109" s="30"/>
    </row>
    <row r="110" spans="1:9" x14ac:dyDescent="0.25">
      <c r="A110" s="38"/>
      <c r="B110" s="39"/>
      <c r="C110" s="40"/>
      <c r="D110" s="43"/>
      <c r="E110" s="46"/>
      <c r="F110" s="46"/>
      <c r="G110" s="46"/>
      <c r="H110" s="49"/>
      <c r="I110" s="31"/>
    </row>
    <row r="111" spans="1:9" x14ac:dyDescent="0.25">
      <c r="A111" s="32" t="s">
        <v>33</v>
      </c>
      <c r="B111" s="33"/>
      <c r="C111" s="34"/>
      <c r="D111" s="41"/>
      <c r="E111" s="44">
        <f>1</f>
        <v>1</v>
      </c>
      <c r="F111" s="44">
        <f>1+1+1+1+1+1+1+1+1+1</f>
        <v>10</v>
      </c>
      <c r="G111" s="44"/>
      <c r="H111" s="47"/>
      <c r="I111" s="29">
        <f t="shared" ref="I111" si="22">SUM(D111:H114)</f>
        <v>11</v>
      </c>
    </row>
    <row r="112" spans="1:9" x14ac:dyDescent="0.25">
      <c r="A112" s="35"/>
      <c r="B112" s="36"/>
      <c r="C112" s="37"/>
      <c r="D112" s="42"/>
      <c r="E112" s="45"/>
      <c r="F112" s="45"/>
      <c r="G112" s="45"/>
      <c r="H112" s="48"/>
      <c r="I112" s="30"/>
    </row>
    <row r="113" spans="1:9" x14ac:dyDescent="0.25">
      <c r="A113" s="35"/>
      <c r="B113" s="36"/>
      <c r="C113" s="37"/>
      <c r="D113" s="42"/>
      <c r="E113" s="45"/>
      <c r="F113" s="45"/>
      <c r="G113" s="45"/>
      <c r="H113" s="48"/>
      <c r="I113" s="30"/>
    </row>
    <row r="114" spans="1:9" x14ac:dyDescent="0.25">
      <c r="A114" s="38"/>
      <c r="B114" s="39"/>
      <c r="C114" s="40"/>
      <c r="D114" s="43"/>
      <c r="E114" s="46"/>
      <c r="F114" s="46"/>
      <c r="G114" s="46"/>
      <c r="H114" s="49"/>
      <c r="I114" s="31"/>
    </row>
  </sheetData>
  <mergeCells count="187">
    <mergeCell ref="A1:G3"/>
    <mergeCell ref="A6:C7"/>
    <mergeCell ref="A8:G8"/>
    <mergeCell ref="A9:C12"/>
    <mergeCell ref="D9:D12"/>
    <mergeCell ref="E9:E12"/>
    <mergeCell ref="F9:F12"/>
    <mergeCell ref="G9:G12"/>
    <mergeCell ref="H9:H12"/>
    <mergeCell ref="I9:I12"/>
    <mergeCell ref="A13:C16"/>
    <mergeCell ref="D13:D16"/>
    <mergeCell ref="E13:E16"/>
    <mergeCell ref="F13:F16"/>
    <mergeCell ref="G13:G16"/>
    <mergeCell ref="H13:H16"/>
    <mergeCell ref="I13:I16"/>
    <mergeCell ref="I17:I20"/>
    <mergeCell ref="A21:C24"/>
    <mergeCell ref="D21:D24"/>
    <mergeCell ref="E21:E24"/>
    <mergeCell ref="F21:F24"/>
    <mergeCell ref="G21:G24"/>
    <mergeCell ref="H21:H24"/>
    <mergeCell ref="I21:I24"/>
    <mergeCell ref="A17:C20"/>
    <mergeCell ref="D17:D20"/>
    <mergeCell ref="E17:E20"/>
    <mergeCell ref="F17:F20"/>
    <mergeCell ref="G17:G20"/>
    <mergeCell ref="H17:H20"/>
    <mergeCell ref="I25:I28"/>
    <mergeCell ref="A29:C32"/>
    <mergeCell ref="D29:D32"/>
    <mergeCell ref="E29:E32"/>
    <mergeCell ref="F29:F32"/>
    <mergeCell ref="G29:G32"/>
    <mergeCell ref="H29:H32"/>
    <mergeCell ref="I29:I32"/>
    <mergeCell ref="A25:C28"/>
    <mergeCell ref="D25:D28"/>
    <mergeCell ref="E25:E28"/>
    <mergeCell ref="F25:F28"/>
    <mergeCell ref="G25:G28"/>
    <mergeCell ref="H25:H28"/>
    <mergeCell ref="I33:I36"/>
    <mergeCell ref="A37:C40"/>
    <mergeCell ref="D37:D40"/>
    <mergeCell ref="E37:E40"/>
    <mergeCell ref="F37:F40"/>
    <mergeCell ref="G37:G40"/>
    <mergeCell ref="H37:H40"/>
    <mergeCell ref="I37:I40"/>
    <mergeCell ref="A33:C36"/>
    <mergeCell ref="D33:D36"/>
    <mergeCell ref="E33:E36"/>
    <mergeCell ref="F33:F36"/>
    <mergeCell ref="G33:G36"/>
    <mergeCell ref="H33:H36"/>
    <mergeCell ref="I41:I44"/>
    <mergeCell ref="A45:G45"/>
    <mergeCell ref="A46:C49"/>
    <mergeCell ref="D46:D49"/>
    <mergeCell ref="E46:E49"/>
    <mergeCell ref="F46:F49"/>
    <mergeCell ref="G46:G49"/>
    <mergeCell ref="H46:H49"/>
    <mergeCell ref="I46:I49"/>
    <mergeCell ref="A41:C44"/>
    <mergeCell ref="D41:D44"/>
    <mergeCell ref="E41:E44"/>
    <mergeCell ref="F41:F44"/>
    <mergeCell ref="G41:G44"/>
    <mergeCell ref="H41:H44"/>
    <mergeCell ref="I50:I53"/>
    <mergeCell ref="A54:C57"/>
    <mergeCell ref="D54:D57"/>
    <mergeCell ref="E54:E57"/>
    <mergeCell ref="F54:F57"/>
    <mergeCell ref="G54:G57"/>
    <mergeCell ref="H54:H57"/>
    <mergeCell ref="I54:I57"/>
    <mergeCell ref="A50:C53"/>
    <mergeCell ref="D50:D53"/>
    <mergeCell ref="E50:E53"/>
    <mergeCell ref="F50:F53"/>
    <mergeCell ref="G50:G53"/>
    <mergeCell ref="H50:H53"/>
    <mergeCell ref="I58:I61"/>
    <mergeCell ref="A62:C65"/>
    <mergeCell ref="D62:D65"/>
    <mergeCell ref="E62:E65"/>
    <mergeCell ref="F62:F65"/>
    <mergeCell ref="G62:G65"/>
    <mergeCell ref="H62:H65"/>
    <mergeCell ref="I62:I65"/>
    <mergeCell ref="A58:C61"/>
    <mergeCell ref="D58:D61"/>
    <mergeCell ref="E58:E61"/>
    <mergeCell ref="F58:F61"/>
    <mergeCell ref="G58:G61"/>
    <mergeCell ref="H58:H61"/>
    <mergeCell ref="I66:I69"/>
    <mergeCell ref="A70:C73"/>
    <mergeCell ref="D70:D73"/>
    <mergeCell ref="E70:E73"/>
    <mergeCell ref="F70:F73"/>
    <mergeCell ref="G70:G73"/>
    <mergeCell ref="H70:H73"/>
    <mergeCell ref="I70:I73"/>
    <mergeCell ref="A66:C69"/>
    <mergeCell ref="D66:D69"/>
    <mergeCell ref="E66:E69"/>
    <mergeCell ref="F66:F69"/>
    <mergeCell ref="G66:G69"/>
    <mergeCell ref="H66:H69"/>
    <mergeCell ref="I74:I77"/>
    <mergeCell ref="A78:C81"/>
    <mergeCell ref="D78:D81"/>
    <mergeCell ref="E78:E81"/>
    <mergeCell ref="F78:F81"/>
    <mergeCell ref="G78:G81"/>
    <mergeCell ref="H78:H81"/>
    <mergeCell ref="I78:I81"/>
    <mergeCell ref="A74:C77"/>
    <mergeCell ref="D74:D77"/>
    <mergeCell ref="E74:E77"/>
    <mergeCell ref="F74:F77"/>
    <mergeCell ref="G74:G77"/>
    <mergeCell ref="H74:H77"/>
    <mergeCell ref="A90:G90"/>
    <mergeCell ref="A91:C94"/>
    <mergeCell ref="D91:D94"/>
    <mergeCell ref="E91:E94"/>
    <mergeCell ref="F91:F94"/>
    <mergeCell ref="G91:G94"/>
    <mergeCell ref="I82:I85"/>
    <mergeCell ref="A86:C89"/>
    <mergeCell ref="D86:D89"/>
    <mergeCell ref="E86:E89"/>
    <mergeCell ref="F86:F89"/>
    <mergeCell ref="G86:G89"/>
    <mergeCell ref="H86:H89"/>
    <mergeCell ref="I86:I89"/>
    <mergeCell ref="A82:C85"/>
    <mergeCell ref="D82:D85"/>
    <mergeCell ref="E82:E85"/>
    <mergeCell ref="F82:F85"/>
    <mergeCell ref="G82:G85"/>
    <mergeCell ref="H82:H85"/>
    <mergeCell ref="H91:H94"/>
    <mergeCell ref="I91:I94"/>
    <mergeCell ref="A95:C98"/>
    <mergeCell ref="D95:D98"/>
    <mergeCell ref="E95:E98"/>
    <mergeCell ref="F95:F98"/>
    <mergeCell ref="G95:G98"/>
    <mergeCell ref="H95:H98"/>
    <mergeCell ref="I95:I98"/>
    <mergeCell ref="I99:I102"/>
    <mergeCell ref="A103:C106"/>
    <mergeCell ref="D103:D106"/>
    <mergeCell ref="E103:E106"/>
    <mergeCell ref="F103:F106"/>
    <mergeCell ref="G103:G106"/>
    <mergeCell ref="H103:H106"/>
    <mergeCell ref="I103:I106"/>
    <mergeCell ref="A99:C102"/>
    <mergeCell ref="D99:D102"/>
    <mergeCell ref="E99:E102"/>
    <mergeCell ref="F99:F102"/>
    <mergeCell ref="G99:G102"/>
    <mergeCell ref="H99:H102"/>
    <mergeCell ref="I107:I110"/>
    <mergeCell ref="A111:C114"/>
    <mergeCell ref="D111:D114"/>
    <mergeCell ref="E111:E114"/>
    <mergeCell ref="F111:F114"/>
    <mergeCell ref="G111:G114"/>
    <mergeCell ref="H111:H114"/>
    <mergeCell ref="I111:I114"/>
    <mergeCell ref="A107:C110"/>
    <mergeCell ref="D107:D110"/>
    <mergeCell ref="E107:E110"/>
    <mergeCell ref="F107:F110"/>
    <mergeCell ref="G107:G110"/>
    <mergeCell ref="H107:H110"/>
  </mergeCells>
  <pageMargins left="0.7" right="0.7" top="0.75" bottom="0.75" header="0.3" footer="0.3"/>
  <pageSetup paperSize="9" scale="54" orientation="portrait" r:id="rId1"/>
  <rowBreaks count="1" manualBreakCount="1">
    <brk id="8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zoomScaleNormal="100" workbookViewId="0">
      <selection activeCell="L13" sqref="L13"/>
    </sheetView>
  </sheetViews>
  <sheetFormatPr defaultRowHeight="15" x14ac:dyDescent="0.25"/>
  <cols>
    <col min="1" max="1" width="9.140625" style="14"/>
    <col min="2" max="2" width="13.42578125" style="14" customWidth="1"/>
    <col min="3" max="3" width="15" style="14" customWidth="1"/>
    <col min="4" max="4" width="13.140625" style="14" customWidth="1"/>
    <col min="5" max="5" width="12.7109375" style="14" customWidth="1"/>
    <col min="6" max="6" width="13" style="14" customWidth="1"/>
    <col min="7" max="7" width="14.140625" style="14" customWidth="1"/>
    <col min="8" max="8" width="14.140625" style="15" customWidth="1"/>
  </cols>
  <sheetData>
    <row r="1" spans="1:11" ht="14.25" customHeight="1" x14ac:dyDescent="0.25">
      <c r="A1" s="65" t="s">
        <v>39</v>
      </c>
      <c r="B1" s="65"/>
      <c r="C1" s="65"/>
      <c r="D1" s="65"/>
      <c r="E1" s="65"/>
      <c r="F1" s="65"/>
      <c r="G1" s="65"/>
      <c r="H1" s="8"/>
      <c r="I1" s="28"/>
      <c r="J1" s="28"/>
      <c r="K1" s="28"/>
    </row>
    <row r="2" spans="1:11" ht="14.25" customHeight="1" x14ac:dyDescent="0.25">
      <c r="A2" s="65"/>
      <c r="B2" s="65"/>
      <c r="C2" s="65"/>
      <c r="D2" s="65"/>
      <c r="E2" s="65"/>
      <c r="F2" s="65"/>
      <c r="G2" s="65"/>
      <c r="H2" s="8"/>
      <c r="I2" s="28"/>
      <c r="J2" s="28"/>
      <c r="K2" s="28"/>
    </row>
    <row r="3" spans="1:11" ht="14.25" customHeight="1" x14ac:dyDescent="0.25">
      <c r="A3" s="65"/>
      <c r="B3" s="65"/>
      <c r="C3" s="65"/>
      <c r="D3" s="65"/>
      <c r="E3" s="65"/>
      <c r="F3" s="65"/>
      <c r="G3" s="65"/>
      <c r="H3" s="8"/>
      <c r="I3" s="28"/>
      <c r="J3" s="28"/>
      <c r="K3" s="28"/>
    </row>
    <row r="4" spans="1:11" ht="18" customHeight="1" x14ac:dyDescent="0.25">
      <c r="A4" s="9" t="s">
        <v>37</v>
      </c>
      <c r="B4" s="10"/>
      <c r="C4" s="10"/>
      <c r="D4" s="10"/>
      <c r="E4" s="10"/>
      <c r="F4" s="10"/>
      <c r="G4" s="10"/>
      <c r="H4" s="11"/>
    </row>
    <row r="5" spans="1:11" x14ac:dyDescent="0.25">
      <c r="A5" s="13" t="s">
        <v>38</v>
      </c>
      <c r="B5" s="13"/>
      <c r="C5" s="13"/>
      <c r="D5" s="13"/>
    </row>
    <row r="6" spans="1:11" ht="32.25" customHeight="1" x14ac:dyDescent="0.25">
      <c r="A6" s="66" t="s">
        <v>36</v>
      </c>
      <c r="B6" s="66"/>
      <c r="C6" s="66"/>
      <c r="D6" s="17" t="s">
        <v>1</v>
      </c>
      <c r="E6" s="17" t="s">
        <v>2</v>
      </c>
      <c r="F6" s="18" t="s">
        <v>3</v>
      </c>
      <c r="G6" s="17" t="s">
        <v>4</v>
      </c>
      <c r="H6" s="19" t="s">
        <v>5</v>
      </c>
    </row>
    <row r="7" spans="1:11" ht="18" customHeight="1" x14ac:dyDescent="0.25">
      <c r="A7" s="66"/>
      <c r="B7" s="66"/>
      <c r="C7" s="66"/>
      <c r="D7" s="21">
        <v>0</v>
      </c>
      <c r="E7" s="22">
        <v>1</v>
      </c>
      <c r="F7" s="23">
        <v>2</v>
      </c>
      <c r="G7" s="24">
        <v>3</v>
      </c>
      <c r="H7" s="19"/>
    </row>
    <row r="8" spans="1:11" ht="13.5" customHeight="1" x14ac:dyDescent="0.25">
      <c r="A8" s="50" t="s">
        <v>0</v>
      </c>
      <c r="B8" s="51"/>
      <c r="C8" s="51"/>
      <c r="D8" s="51"/>
      <c r="E8" s="51"/>
      <c r="F8" s="51"/>
      <c r="G8" s="52"/>
      <c r="H8" s="25"/>
    </row>
    <row r="9" spans="1:11" ht="26.25" customHeight="1" x14ac:dyDescent="0.25">
      <c r="A9" s="32" t="s">
        <v>6</v>
      </c>
      <c r="B9" s="33"/>
      <c r="C9" s="34"/>
      <c r="D9" s="70">
        <f>'Arsié (VAL.ASS.)'!D9:D12/11</f>
        <v>0</v>
      </c>
      <c r="E9" s="70">
        <f>'Arsié (VAL.ASS.)'!E9:E12/11</f>
        <v>0</v>
      </c>
      <c r="F9" s="70">
        <f>'Arsié (VAL.ASS.)'!F9:F12/11</f>
        <v>0.54545454545454541</v>
      </c>
      <c r="G9" s="70">
        <f>'Arsié (VAL.ASS.)'!G9:G12/11</f>
        <v>0.45454545454545453</v>
      </c>
      <c r="H9" s="70">
        <f>'Arsié (VAL.ASS.)'!H9:H12/11</f>
        <v>0</v>
      </c>
    </row>
    <row r="10" spans="1:11" ht="13.5" customHeight="1" x14ac:dyDescent="0.25">
      <c r="A10" s="35"/>
      <c r="B10" s="36"/>
      <c r="C10" s="37"/>
      <c r="D10" s="71"/>
      <c r="E10" s="71"/>
      <c r="F10" s="71"/>
      <c r="G10" s="71"/>
      <c r="H10" s="71"/>
    </row>
    <row r="11" spans="1:11" ht="13.5" customHeight="1" x14ac:dyDescent="0.25">
      <c r="A11" s="35"/>
      <c r="B11" s="36"/>
      <c r="C11" s="37"/>
      <c r="D11" s="71"/>
      <c r="E11" s="71"/>
      <c r="F11" s="71"/>
      <c r="G11" s="71"/>
      <c r="H11" s="71"/>
    </row>
    <row r="12" spans="1:11" ht="13.5" customHeight="1" x14ac:dyDescent="0.25">
      <c r="A12" s="38"/>
      <c r="B12" s="39"/>
      <c r="C12" s="40"/>
      <c r="D12" s="72"/>
      <c r="E12" s="72"/>
      <c r="F12" s="72"/>
      <c r="G12" s="72"/>
      <c r="H12" s="72"/>
    </row>
    <row r="13" spans="1:11" ht="15.75" customHeight="1" x14ac:dyDescent="0.25">
      <c r="A13" s="32" t="s">
        <v>7</v>
      </c>
      <c r="B13" s="33"/>
      <c r="C13" s="34"/>
      <c r="D13" s="70">
        <f>'Arsié (VAL.ASS.)'!D13:D16/11</f>
        <v>0.81818181818181823</v>
      </c>
      <c r="E13" s="70">
        <f>'Arsié (VAL.ASS.)'!E13:E16/11</f>
        <v>0.18181818181818182</v>
      </c>
      <c r="F13" s="70">
        <f>'Arsié (VAL.ASS.)'!F13:F16/11</f>
        <v>0</v>
      </c>
      <c r="G13" s="70">
        <f>'Arsié (VAL.ASS.)'!G13:G16/11</f>
        <v>0</v>
      </c>
      <c r="H13" s="70">
        <f>'Arsié (VAL.ASS.)'!H13:H16/11</f>
        <v>0</v>
      </c>
    </row>
    <row r="14" spans="1:11" ht="15" customHeight="1" x14ac:dyDescent="0.25">
      <c r="A14" s="35"/>
      <c r="B14" s="36"/>
      <c r="C14" s="37"/>
      <c r="D14" s="71"/>
      <c r="E14" s="71"/>
      <c r="F14" s="71"/>
      <c r="G14" s="71"/>
      <c r="H14" s="71"/>
    </row>
    <row r="15" spans="1:11" x14ac:dyDescent="0.25">
      <c r="A15" s="35"/>
      <c r="B15" s="36"/>
      <c r="C15" s="37"/>
      <c r="D15" s="71"/>
      <c r="E15" s="71"/>
      <c r="F15" s="71"/>
      <c r="G15" s="71"/>
      <c r="H15" s="71"/>
    </row>
    <row r="16" spans="1:11" ht="32.25" customHeight="1" x14ac:dyDescent="0.25">
      <c r="A16" s="38"/>
      <c r="B16" s="39"/>
      <c r="C16" s="40"/>
      <c r="D16" s="72"/>
      <c r="E16" s="72"/>
      <c r="F16" s="72"/>
      <c r="G16" s="72"/>
      <c r="H16" s="72"/>
    </row>
    <row r="17" spans="1:8" ht="15" customHeight="1" x14ac:dyDescent="0.25">
      <c r="A17" s="32" t="s">
        <v>8</v>
      </c>
      <c r="B17" s="33"/>
      <c r="C17" s="34"/>
      <c r="D17" s="70">
        <f>'Arsié (VAL.ASS.)'!D17:D20/11</f>
        <v>1</v>
      </c>
      <c r="E17" s="70">
        <f>'Arsié (VAL.ASS.)'!E17:E20/11</f>
        <v>0</v>
      </c>
      <c r="F17" s="70">
        <f>'Arsié (VAL.ASS.)'!F17:F20/11</f>
        <v>0</v>
      </c>
      <c r="G17" s="70">
        <f>'Arsié (VAL.ASS.)'!G17:G20/11</f>
        <v>0</v>
      </c>
      <c r="H17" s="70">
        <f>'Arsié (VAL.ASS.)'!H17:H20/11</f>
        <v>0</v>
      </c>
    </row>
    <row r="18" spans="1:8" x14ac:dyDescent="0.25">
      <c r="A18" s="35"/>
      <c r="B18" s="36"/>
      <c r="C18" s="37"/>
      <c r="D18" s="71"/>
      <c r="E18" s="71"/>
      <c r="F18" s="71"/>
      <c r="G18" s="71"/>
      <c r="H18" s="71"/>
    </row>
    <row r="19" spans="1:8" x14ac:dyDescent="0.25">
      <c r="A19" s="35"/>
      <c r="B19" s="36"/>
      <c r="C19" s="37"/>
      <c r="D19" s="71"/>
      <c r="E19" s="71"/>
      <c r="F19" s="71"/>
      <c r="G19" s="71"/>
      <c r="H19" s="71"/>
    </row>
    <row r="20" spans="1:8" x14ac:dyDescent="0.25">
      <c r="A20" s="38"/>
      <c r="B20" s="39"/>
      <c r="C20" s="40"/>
      <c r="D20" s="72"/>
      <c r="E20" s="72"/>
      <c r="F20" s="72"/>
      <c r="G20" s="72"/>
      <c r="H20" s="72"/>
    </row>
    <row r="21" spans="1:8" x14ac:dyDescent="0.25">
      <c r="A21" s="32" t="s">
        <v>9</v>
      </c>
      <c r="B21" s="33"/>
      <c r="C21" s="34"/>
      <c r="D21" s="70">
        <f>'Arsié (VAL.ASS.)'!D21:D24/11</f>
        <v>0.18181818181818182</v>
      </c>
      <c r="E21" s="70">
        <f>'Arsié (VAL.ASS.)'!E21:E24/11</f>
        <v>0</v>
      </c>
      <c r="F21" s="70">
        <f>'Arsié (VAL.ASS.)'!F21:F24/11</f>
        <v>0.63636363636363635</v>
      </c>
      <c r="G21" s="70">
        <f>'Arsié (VAL.ASS.)'!G21:G24/11</f>
        <v>0.18181818181818182</v>
      </c>
      <c r="H21" s="70">
        <f>'Arsié (VAL.ASS.)'!H21:H24/11</f>
        <v>0</v>
      </c>
    </row>
    <row r="22" spans="1:8" x14ac:dyDescent="0.25">
      <c r="A22" s="35"/>
      <c r="B22" s="36"/>
      <c r="C22" s="37"/>
      <c r="D22" s="71"/>
      <c r="E22" s="71"/>
      <c r="F22" s="71"/>
      <c r="G22" s="71"/>
      <c r="H22" s="71"/>
    </row>
    <row r="23" spans="1:8" ht="21" customHeight="1" x14ac:dyDescent="0.25">
      <c r="A23" s="35"/>
      <c r="B23" s="36"/>
      <c r="C23" s="37"/>
      <c r="D23" s="71"/>
      <c r="E23" s="71"/>
      <c r="F23" s="71"/>
      <c r="G23" s="71"/>
      <c r="H23" s="71"/>
    </row>
    <row r="24" spans="1:8" ht="15" customHeight="1" x14ac:dyDescent="0.25">
      <c r="A24" s="38"/>
      <c r="B24" s="39"/>
      <c r="C24" s="40"/>
      <c r="D24" s="72"/>
      <c r="E24" s="72"/>
      <c r="F24" s="72"/>
      <c r="G24" s="72"/>
      <c r="H24" s="72"/>
    </row>
    <row r="25" spans="1:8" x14ac:dyDescent="0.25">
      <c r="A25" s="32" t="s">
        <v>10</v>
      </c>
      <c r="B25" s="33"/>
      <c r="C25" s="34"/>
      <c r="D25" s="70">
        <f>'Arsié (VAL.ASS.)'!D25:D28/11</f>
        <v>0</v>
      </c>
      <c r="E25" s="70">
        <f>'Arsié (VAL.ASS.)'!E25:E28/11</f>
        <v>0</v>
      </c>
      <c r="F25" s="70">
        <f>'Arsié (VAL.ASS.)'!F25:F28/11</f>
        <v>0.18181818181818182</v>
      </c>
      <c r="G25" s="70">
        <f>'Arsié (VAL.ASS.)'!G25:G28/11</f>
        <v>0.72727272727272729</v>
      </c>
      <c r="H25" s="70">
        <f>'Arsié (VAL.ASS.)'!H25:H28/11</f>
        <v>9.0909090909090912E-2</v>
      </c>
    </row>
    <row r="26" spans="1:8" x14ac:dyDescent="0.25">
      <c r="A26" s="35"/>
      <c r="B26" s="36"/>
      <c r="C26" s="37"/>
      <c r="D26" s="71"/>
      <c r="E26" s="71"/>
      <c r="F26" s="71"/>
      <c r="G26" s="71"/>
      <c r="H26" s="71"/>
    </row>
    <row r="27" spans="1:8" x14ac:dyDescent="0.25">
      <c r="A27" s="35"/>
      <c r="B27" s="36"/>
      <c r="C27" s="37"/>
      <c r="D27" s="71"/>
      <c r="E27" s="71"/>
      <c r="F27" s="71"/>
      <c r="G27" s="71"/>
      <c r="H27" s="71"/>
    </row>
    <row r="28" spans="1:8" x14ac:dyDescent="0.25">
      <c r="A28" s="38"/>
      <c r="B28" s="39"/>
      <c r="C28" s="40"/>
      <c r="D28" s="72"/>
      <c r="E28" s="72"/>
      <c r="F28" s="72"/>
      <c r="G28" s="72"/>
      <c r="H28" s="72"/>
    </row>
    <row r="29" spans="1:8" x14ac:dyDescent="0.25">
      <c r="A29" s="32" t="s">
        <v>11</v>
      </c>
      <c r="B29" s="33"/>
      <c r="C29" s="34"/>
      <c r="D29" s="70">
        <f>'Arsié (VAL.ASS.)'!D29:D32/11</f>
        <v>0</v>
      </c>
      <c r="E29" s="70">
        <f>'Arsié (VAL.ASS.)'!E29:E32/11</f>
        <v>0</v>
      </c>
      <c r="F29" s="70">
        <f>'Arsié (VAL.ASS.)'!F29:F32/11</f>
        <v>0.18181818181818182</v>
      </c>
      <c r="G29" s="70">
        <f>'Arsié (VAL.ASS.)'!G29:G32/11</f>
        <v>0.81818181818181823</v>
      </c>
      <c r="H29" s="70">
        <f>'Arsié (VAL.ASS.)'!H29:H32/11</f>
        <v>0</v>
      </c>
    </row>
    <row r="30" spans="1:8" x14ac:dyDescent="0.25">
      <c r="A30" s="35"/>
      <c r="B30" s="36"/>
      <c r="C30" s="37"/>
      <c r="D30" s="71"/>
      <c r="E30" s="71"/>
      <c r="F30" s="71"/>
      <c r="G30" s="71"/>
      <c r="H30" s="71"/>
    </row>
    <row r="31" spans="1:8" x14ac:dyDescent="0.25">
      <c r="A31" s="35"/>
      <c r="B31" s="36"/>
      <c r="C31" s="37"/>
      <c r="D31" s="71"/>
      <c r="E31" s="71"/>
      <c r="F31" s="71"/>
      <c r="G31" s="71"/>
      <c r="H31" s="71"/>
    </row>
    <row r="32" spans="1:8" x14ac:dyDescent="0.25">
      <c r="A32" s="38"/>
      <c r="B32" s="39"/>
      <c r="C32" s="40"/>
      <c r="D32" s="72"/>
      <c r="E32" s="72"/>
      <c r="F32" s="72"/>
      <c r="G32" s="72"/>
      <c r="H32" s="72"/>
    </row>
    <row r="33" spans="1:8" x14ac:dyDescent="0.25">
      <c r="A33" s="32" t="s">
        <v>12</v>
      </c>
      <c r="B33" s="33"/>
      <c r="C33" s="34"/>
      <c r="D33" s="70">
        <f>'Arsié (VAL.ASS.)'!D33:D36/11</f>
        <v>0.90909090909090906</v>
      </c>
      <c r="E33" s="70">
        <f>'Arsié (VAL.ASS.)'!E33:E36/11</f>
        <v>0</v>
      </c>
      <c r="F33" s="70">
        <f>'Arsié (VAL.ASS.)'!F33:F36/11</f>
        <v>0</v>
      </c>
      <c r="G33" s="70">
        <f>'Arsié (VAL.ASS.)'!G33:G36/11</f>
        <v>0</v>
      </c>
      <c r="H33" s="70">
        <f>'Arsié (VAL.ASS.)'!H33:H36/11</f>
        <v>9.0909090909090912E-2</v>
      </c>
    </row>
    <row r="34" spans="1:8" x14ac:dyDescent="0.25">
      <c r="A34" s="35"/>
      <c r="B34" s="36"/>
      <c r="C34" s="37"/>
      <c r="D34" s="71"/>
      <c r="E34" s="71"/>
      <c r="F34" s="71"/>
      <c r="G34" s="71"/>
      <c r="H34" s="71"/>
    </row>
    <row r="35" spans="1:8" x14ac:dyDescent="0.25">
      <c r="A35" s="35"/>
      <c r="B35" s="36"/>
      <c r="C35" s="37"/>
      <c r="D35" s="71"/>
      <c r="E35" s="71"/>
      <c r="F35" s="71"/>
      <c r="G35" s="71"/>
      <c r="H35" s="71"/>
    </row>
    <row r="36" spans="1:8" x14ac:dyDescent="0.25">
      <c r="A36" s="38"/>
      <c r="B36" s="39"/>
      <c r="C36" s="40"/>
      <c r="D36" s="72"/>
      <c r="E36" s="72"/>
      <c r="F36" s="72"/>
      <c r="G36" s="72"/>
      <c r="H36" s="72"/>
    </row>
    <row r="37" spans="1:8" x14ac:dyDescent="0.25">
      <c r="A37" s="32" t="s">
        <v>13</v>
      </c>
      <c r="B37" s="33"/>
      <c r="C37" s="34"/>
      <c r="D37" s="70">
        <f>'Arsié (VAL.ASS.)'!D37:D40/11</f>
        <v>0.81818181818181823</v>
      </c>
      <c r="E37" s="70">
        <f>'Arsié (VAL.ASS.)'!E37:E40/11</f>
        <v>9.0909090909090912E-2</v>
      </c>
      <c r="F37" s="70">
        <f>'Arsié (VAL.ASS.)'!F37:F40/11</f>
        <v>0</v>
      </c>
      <c r="G37" s="70">
        <f>'Arsié (VAL.ASS.)'!G37:G40/11</f>
        <v>0</v>
      </c>
      <c r="H37" s="70">
        <f>'Arsié (VAL.ASS.)'!H37:H40/11</f>
        <v>9.0909090909090912E-2</v>
      </c>
    </row>
    <row r="38" spans="1:8" x14ac:dyDescent="0.25">
      <c r="A38" s="35"/>
      <c r="B38" s="36"/>
      <c r="C38" s="37"/>
      <c r="D38" s="71"/>
      <c r="E38" s="71"/>
      <c r="F38" s="71"/>
      <c r="G38" s="71"/>
      <c r="H38" s="71"/>
    </row>
    <row r="39" spans="1:8" x14ac:dyDescent="0.25">
      <c r="A39" s="35"/>
      <c r="B39" s="36"/>
      <c r="C39" s="37"/>
      <c r="D39" s="71"/>
      <c r="E39" s="71"/>
      <c r="F39" s="71"/>
      <c r="G39" s="71"/>
      <c r="H39" s="71"/>
    </row>
    <row r="40" spans="1:8" x14ac:dyDescent="0.25">
      <c r="A40" s="38"/>
      <c r="B40" s="39"/>
      <c r="C40" s="40"/>
      <c r="D40" s="72"/>
      <c r="E40" s="72"/>
      <c r="F40" s="72"/>
      <c r="G40" s="72"/>
      <c r="H40" s="72"/>
    </row>
    <row r="41" spans="1:8" x14ac:dyDescent="0.25">
      <c r="A41" s="32" t="s">
        <v>14</v>
      </c>
      <c r="B41" s="33"/>
      <c r="C41" s="34"/>
      <c r="D41" s="70">
        <f>'Arsié (VAL.ASS.)'!D41:D44/11</f>
        <v>0.72727272727272729</v>
      </c>
      <c r="E41" s="70">
        <f>'Arsié (VAL.ASS.)'!E41:E44/11</f>
        <v>0.18181818181818182</v>
      </c>
      <c r="F41" s="70">
        <f>'Arsié (VAL.ASS.)'!F41:F44/11</f>
        <v>9.0909090909090912E-2</v>
      </c>
      <c r="G41" s="70">
        <f>'Arsié (VAL.ASS.)'!G41:G44/11</f>
        <v>0</v>
      </c>
      <c r="H41" s="70">
        <f>'Arsié (VAL.ASS.)'!H41:H44/11</f>
        <v>0</v>
      </c>
    </row>
    <row r="42" spans="1:8" x14ac:dyDescent="0.25">
      <c r="A42" s="35"/>
      <c r="B42" s="36"/>
      <c r="C42" s="37"/>
      <c r="D42" s="71"/>
      <c r="E42" s="71"/>
      <c r="F42" s="71"/>
      <c r="G42" s="71"/>
      <c r="H42" s="71"/>
    </row>
    <row r="43" spans="1:8" x14ac:dyDescent="0.25">
      <c r="A43" s="35"/>
      <c r="B43" s="36"/>
      <c r="C43" s="37"/>
      <c r="D43" s="71"/>
      <c r="E43" s="71"/>
      <c r="F43" s="71"/>
      <c r="G43" s="71"/>
      <c r="H43" s="71"/>
    </row>
    <row r="44" spans="1:8" x14ac:dyDescent="0.25">
      <c r="A44" s="38"/>
      <c r="B44" s="39"/>
      <c r="C44" s="40"/>
      <c r="D44" s="72"/>
      <c r="E44" s="72"/>
      <c r="F44" s="72"/>
      <c r="G44" s="72"/>
      <c r="H44" s="72"/>
    </row>
    <row r="45" spans="1:8" x14ac:dyDescent="0.25">
      <c r="A45" s="50" t="s">
        <v>15</v>
      </c>
      <c r="B45" s="51"/>
      <c r="C45" s="51"/>
      <c r="D45" s="51"/>
      <c r="E45" s="51"/>
      <c r="F45" s="51"/>
      <c r="G45" s="52"/>
      <c r="H45" s="25"/>
    </row>
    <row r="46" spans="1:8" x14ac:dyDescent="0.25">
      <c r="A46" s="32" t="s">
        <v>16</v>
      </c>
      <c r="B46" s="33"/>
      <c r="C46" s="34"/>
      <c r="D46" s="67">
        <f>'Arsié (VAL.ASS.)'!D46:D49/11</f>
        <v>0</v>
      </c>
      <c r="E46" s="67">
        <f>'Arsié (VAL.ASS.)'!E46:E49/11</f>
        <v>0.27272727272727271</v>
      </c>
      <c r="F46" s="67">
        <f>'Arsié (VAL.ASS.)'!F46:F49/11</f>
        <v>0.63636363636363635</v>
      </c>
      <c r="G46" s="67">
        <f>'Arsié (VAL.ASS.)'!G46:G49/11</f>
        <v>9.0909090909090912E-2</v>
      </c>
      <c r="H46" s="67">
        <f>'Arsié (VAL.ASS.)'!H46:H49/11</f>
        <v>0</v>
      </c>
    </row>
    <row r="47" spans="1:8" x14ac:dyDescent="0.25">
      <c r="A47" s="35"/>
      <c r="B47" s="36"/>
      <c r="C47" s="37"/>
      <c r="D47" s="68"/>
      <c r="E47" s="68"/>
      <c r="F47" s="68"/>
      <c r="G47" s="68"/>
      <c r="H47" s="68"/>
    </row>
    <row r="48" spans="1:8" x14ac:dyDescent="0.25">
      <c r="A48" s="35"/>
      <c r="B48" s="36"/>
      <c r="C48" s="37"/>
      <c r="D48" s="68"/>
      <c r="E48" s="68"/>
      <c r="F48" s="68"/>
      <c r="G48" s="68"/>
      <c r="H48" s="68"/>
    </row>
    <row r="49" spans="1:8" x14ac:dyDescent="0.25">
      <c r="A49" s="38"/>
      <c r="B49" s="39"/>
      <c r="C49" s="40"/>
      <c r="D49" s="69"/>
      <c r="E49" s="69"/>
      <c r="F49" s="69"/>
      <c r="G49" s="69"/>
      <c r="H49" s="69"/>
    </row>
    <row r="50" spans="1:8" x14ac:dyDescent="0.25">
      <c r="A50" s="32" t="s">
        <v>17</v>
      </c>
      <c r="B50" s="33"/>
      <c r="C50" s="34"/>
      <c r="D50" s="67">
        <f>'Arsié (VAL.ASS.)'!D50:D53/11</f>
        <v>0</v>
      </c>
      <c r="E50" s="67">
        <f>'Arsié (VAL.ASS.)'!E50:E53/11</f>
        <v>9.0909090909090912E-2</v>
      </c>
      <c r="F50" s="67">
        <f>'Arsié (VAL.ASS.)'!F50:F53/11</f>
        <v>0.72727272727272729</v>
      </c>
      <c r="G50" s="67">
        <f>'Arsié (VAL.ASS.)'!G50:G53/11</f>
        <v>0.18181818181818182</v>
      </c>
      <c r="H50" s="67">
        <f>'Arsié (VAL.ASS.)'!H50:H53/11</f>
        <v>0</v>
      </c>
    </row>
    <row r="51" spans="1:8" x14ac:dyDescent="0.25">
      <c r="A51" s="35"/>
      <c r="B51" s="36"/>
      <c r="C51" s="37"/>
      <c r="D51" s="68"/>
      <c r="E51" s="68"/>
      <c r="F51" s="68"/>
      <c r="G51" s="68"/>
      <c r="H51" s="68"/>
    </row>
    <row r="52" spans="1:8" x14ac:dyDescent="0.25">
      <c r="A52" s="35"/>
      <c r="B52" s="36"/>
      <c r="C52" s="37"/>
      <c r="D52" s="68"/>
      <c r="E52" s="68"/>
      <c r="F52" s="68"/>
      <c r="G52" s="68"/>
      <c r="H52" s="68"/>
    </row>
    <row r="53" spans="1:8" x14ac:dyDescent="0.25">
      <c r="A53" s="38"/>
      <c r="B53" s="39"/>
      <c r="C53" s="40"/>
      <c r="D53" s="69"/>
      <c r="E53" s="69"/>
      <c r="F53" s="69"/>
      <c r="G53" s="69"/>
      <c r="H53" s="69"/>
    </row>
    <row r="54" spans="1:8" x14ac:dyDescent="0.25">
      <c r="A54" s="32" t="s">
        <v>18</v>
      </c>
      <c r="B54" s="33"/>
      <c r="C54" s="34"/>
      <c r="D54" s="67">
        <f>'Arsié (VAL.ASS.)'!D54:D57/11</f>
        <v>0</v>
      </c>
      <c r="E54" s="67">
        <f>'Arsié (VAL.ASS.)'!E54:E57/11</f>
        <v>0.36363636363636365</v>
      </c>
      <c r="F54" s="67">
        <f>'Arsié (VAL.ASS.)'!F54:F57/11</f>
        <v>0.54545454545454541</v>
      </c>
      <c r="G54" s="67">
        <f>'Arsié (VAL.ASS.)'!G54:G57/11</f>
        <v>0</v>
      </c>
      <c r="H54" s="67">
        <f>'Arsié (VAL.ASS.)'!H54:H57/11</f>
        <v>9.0909090909090912E-2</v>
      </c>
    </row>
    <row r="55" spans="1:8" x14ac:dyDescent="0.25">
      <c r="A55" s="35"/>
      <c r="B55" s="36"/>
      <c r="C55" s="37"/>
      <c r="D55" s="68"/>
      <c r="E55" s="68"/>
      <c r="F55" s="68"/>
      <c r="G55" s="68"/>
      <c r="H55" s="68"/>
    </row>
    <row r="56" spans="1:8" x14ac:dyDescent="0.25">
      <c r="A56" s="35"/>
      <c r="B56" s="36"/>
      <c r="C56" s="37"/>
      <c r="D56" s="68"/>
      <c r="E56" s="68"/>
      <c r="F56" s="68"/>
      <c r="G56" s="68"/>
      <c r="H56" s="68"/>
    </row>
    <row r="57" spans="1:8" x14ac:dyDescent="0.25">
      <c r="A57" s="38"/>
      <c r="B57" s="39"/>
      <c r="C57" s="40"/>
      <c r="D57" s="69"/>
      <c r="E57" s="69"/>
      <c r="F57" s="69"/>
      <c r="G57" s="69"/>
      <c r="H57" s="69"/>
    </row>
    <row r="58" spans="1:8" x14ac:dyDescent="0.25">
      <c r="A58" s="32" t="s">
        <v>19</v>
      </c>
      <c r="B58" s="33"/>
      <c r="C58" s="34"/>
      <c r="D58" s="67">
        <f>'Arsié (VAL.ASS.)'!D58:D61/11</f>
        <v>0.18181818181818182</v>
      </c>
      <c r="E58" s="67">
        <f>'Arsié (VAL.ASS.)'!E58:E61/11</f>
        <v>0.45454545454545453</v>
      </c>
      <c r="F58" s="67">
        <f>'Arsié (VAL.ASS.)'!F58:F61/11</f>
        <v>0.36363636363636365</v>
      </c>
      <c r="G58" s="67">
        <f>'Arsié (VAL.ASS.)'!G58:G61/11</f>
        <v>0</v>
      </c>
      <c r="H58" s="67">
        <f>'Arsié (VAL.ASS.)'!H58:H61/11</f>
        <v>0</v>
      </c>
    </row>
    <row r="59" spans="1:8" x14ac:dyDescent="0.25">
      <c r="A59" s="35"/>
      <c r="B59" s="36"/>
      <c r="C59" s="37"/>
      <c r="D59" s="68"/>
      <c r="E59" s="68"/>
      <c r="F59" s="68"/>
      <c r="G59" s="68"/>
      <c r="H59" s="68"/>
    </row>
    <row r="60" spans="1:8" x14ac:dyDescent="0.25">
      <c r="A60" s="35"/>
      <c r="B60" s="36"/>
      <c r="C60" s="37"/>
      <c r="D60" s="68"/>
      <c r="E60" s="68"/>
      <c r="F60" s="68"/>
      <c r="G60" s="68"/>
      <c r="H60" s="68"/>
    </row>
    <row r="61" spans="1:8" x14ac:dyDescent="0.25">
      <c r="A61" s="38"/>
      <c r="B61" s="39"/>
      <c r="C61" s="40"/>
      <c r="D61" s="69"/>
      <c r="E61" s="69"/>
      <c r="F61" s="69"/>
      <c r="G61" s="69"/>
      <c r="H61" s="69"/>
    </row>
    <row r="62" spans="1:8" x14ac:dyDescent="0.25">
      <c r="A62" s="32" t="s">
        <v>20</v>
      </c>
      <c r="B62" s="33"/>
      <c r="C62" s="34"/>
      <c r="D62" s="67">
        <f>'Arsié (VAL.ASS.)'!D62:D65/11</f>
        <v>9.0909090909090912E-2</v>
      </c>
      <c r="E62" s="67">
        <f>'Arsié (VAL.ASS.)'!E62:E65/11</f>
        <v>9.0909090909090912E-2</v>
      </c>
      <c r="F62" s="67">
        <f>'Arsié (VAL.ASS.)'!F62:F65/11</f>
        <v>0.63636363636363635</v>
      </c>
      <c r="G62" s="67">
        <f>'Arsié (VAL.ASS.)'!G62:G65/11</f>
        <v>0.18181818181818182</v>
      </c>
      <c r="H62" s="67">
        <f>'Arsié (VAL.ASS.)'!H62:H65/11</f>
        <v>0</v>
      </c>
    </row>
    <row r="63" spans="1:8" x14ac:dyDescent="0.25">
      <c r="A63" s="35"/>
      <c r="B63" s="36"/>
      <c r="C63" s="37"/>
      <c r="D63" s="68"/>
      <c r="E63" s="68"/>
      <c r="F63" s="68"/>
      <c r="G63" s="68"/>
      <c r="H63" s="68"/>
    </row>
    <row r="64" spans="1:8" x14ac:dyDescent="0.25">
      <c r="A64" s="35"/>
      <c r="B64" s="36"/>
      <c r="C64" s="37"/>
      <c r="D64" s="68"/>
      <c r="E64" s="68"/>
      <c r="F64" s="68"/>
      <c r="G64" s="68"/>
      <c r="H64" s="68"/>
    </row>
    <row r="65" spans="1:8" x14ac:dyDescent="0.25">
      <c r="A65" s="38"/>
      <c r="B65" s="39"/>
      <c r="C65" s="40"/>
      <c r="D65" s="69"/>
      <c r="E65" s="69"/>
      <c r="F65" s="69"/>
      <c r="G65" s="69"/>
      <c r="H65" s="69"/>
    </row>
    <row r="66" spans="1:8" x14ac:dyDescent="0.25">
      <c r="A66" s="32" t="s">
        <v>21</v>
      </c>
      <c r="B66" s="33"/>
      <c r="C66" s="34"/>
      <c r="D66" s="67">
        <f>'Arsié (VAL.ASS.)'!D66:D69/11</f>
        <v>0</v>
      </c>
      <c r="E66" s="67">
        <f>'Arsié (VAL.ASS.)'!E66:E69/11</f>
        <v>9.0909090909090912E-2</v>
      </c>
      <c r="F66" s="67">
        <f>'Arsié (VAL.ASS.)'!F66:F69/11</f>
        <v>0.72727272727272729</v>
      </c>
      <c r="G66" s="67">
        <f>'Arsié (VAL.ASS.)'!G66:G69/11</f>
        <v>0.18181818181818182</v>
      </c>
      <c r="H66" s="67">
        <f>'Arsié (VAL.ASS.)'!H66:H69/11</f>
        <v>0</v>
      </c>
    </row>
    <row r="67" spans="1:8" x14ac:dyDescent="0.25">
      <c r="A67" s="35"/>
      <c r="B67" s="36"/>
      <c r="C67" s="37"/>
      <c r="D67" s="68"/>
      <c r="E67" s="68"/>
      <c r="F67" s="68"/>
      <c r="G67" s="68"/>
      <c r="H67" s="68"/>
    </row>
    <row r="68" spans="1:8" x14ac:dyDescent="0.25">
      <c r="A68" s="35"/>
      <c r="B68" s="36"/>
      <c r="C68" s="37"/>
      <c r="D68" s="68"/>
      <c r="E68" s="68"/>
      <c r="F68" s="68"/>
      <c r="G68" s="68"/>
      <c r="H68" s="68"/>
    </row>
    <row r="69" spans="1:8" x14ac:dyDescent="0.25">
      <c r="A69" s="38"/>
      <c r="B69" s="39"/>
      <c r="C69" s="40"/>
      <c r="D69" s="69"/>
      <c r="E69" s="69"/>
      <c r="F69" s="69"/>
      <c r="G69" s="69"/>
      <c r="H69" s="69"/>
    </row>
    <row r="70" spans="1:8" x14ac:dyDescent="0.25">
      <c r="A70" s="32" t="s">
        <v>22</v>
      </c>
      <c r="B70" s="33"/>
      <c r="C70" s="34"/>
      <c r="D70" s="67">
        <f>'Arsié (VAL.ASS.)'!D70:D73/11</f>
        <v>0</v>
      </c>
      <c r="E70" s="67">
        <f>'Arsié (VAL.ASS.)'!E70:E73/11</f>
        <v>0</v>
      </c>
      <c r="F70" s="67">
        <f>'Arsié (VAL.ASS.)'!F70:F73/11</f>
        <v>0.63636363636363635</v>
      </c>
      <c r="G70" s="67">
        <f>'Arsié (VAL.ASS.)'!G70:G73/11</f>
        <v>0.36363636363636365</v>
      </c>
      <c r="H70" s="67">
        <f>'Arsié (VAL.ASS.)'!H70:H73/11</f>
        <v>0</v>
      </c>
    </row>
    <row r="71" spans="1:8" x14ac:dyDescent="0.25">
      <c r="A71" s="35"/>
      <c r="B71" s="36"/>
      <c r="C71" s="37"/>
      <c r="D71" s="68"/>
      <c r="E71" s="68"/>
      <c r="F71" s="68"/>
      <c r="G71" s="68"/>
      <c r="H71" s="68"/>
    </row>
    <row r="72" spans="1:8" x14ac:dyDescent="0.25">
      <c r="A72" s="35"/>
      <c r="B72" s="36"/>
      <c r="C72" s="37"/>
      <c r="D72" s="68"/>
      <c r="E72" s="68"/>
      <c r="F72" s="68"/>
      <c r="G72" s="68"/>
      <c r="H72" s="68"/>
    </row>
    <row r="73" spans="1:8" x14ac:dyDescent="0.25">
      <c r="A73" s="38"/>
      <c r="B73" s="39"/>
      <c r="C73" s="40"/>
      <c r="D73" s="69"/>
      <c r="E73" s="69"/>
      <c r="F73" s="69"/>
      <c r="G73" s="69"/>
      <c r="H73" s="69"/>
    </row>
    <row r="74" spans="1:8" x14ac:dyDescent="0.25">
      <c r="A74" s="32" t="s">
        <v>23</v>
      </c>
      <c r="B74" s="33"/>
      <c r="C74" s="34"/>
      <c r="D74" s="67">
        <f>'Arsié (VAL.ASS.)'!D74:D77/11</f>
        <v>0</v>
      </c>
      <c r="E74" s="67">
        <f>'Arsié (VAL.ASS.)'!E74:E77/11</f>
        <v>9.0909090909090912E-2</v>
      </c>
      <c r="F74" s="67">
        <f>'Arsié (VAL.ASS.)'!F74:F77/11</f>
        <v>0.45454545454545453</v>
      </c>
      <c r="G74" s="67">
        <f>'Arsié (VAL.ASS.)'!G74:G77/11</f>
        <v>0.45454545454545453</v>
      </c>
      <c r="H74" s="67">
        <f>'Arsié (VAL.ASS.)'!H74:H77/11</f>
        <v>0</v>
      </c>
    </row>
    <row r="75" spans="1:8" x14ac:dyDescent="0.25">
      <c r="A75" s="35"/>
      <c r="B75" s="36"/>
      <c r="C75" s="37"/>
      <c r="D75" s="68"/>
      <c r="E75" s="68"/>
      <c r="F75" s="68"/>
      <c r="G75" s="68"/>
      <c r="H75" s="68"/>
    </row>
    <row r="76" spans="1:8" x14ac:dyDescent="0.25">
      <c r="A76" s="35"/>
      <c r="B76" s="36"/>
      <c r="C76" s="37"/>
      <c r="D76" s="68"/>
      <c r="E76" s="68"/>
      <c r="F76" s="68"/>
      <c r="G76" s="68"/>
      <c r="H76" s="68"/>
    </row>
    <row r="77" spans="1:8" x14ac:dyDescent="0.25">
      <c r="A77" s="38"/>
      <c r="B77" s="39"/>
      <c r="C77" s="40"/>
      <c r="D77" s="69"/>
      <c r="E77" s="69"/>
      <c r="F77" s="69"/>
      <c r="G77" s="69"/>
      <c r="H77" s="69"/>
    </row>
    <row r="78" spans="1:8" x14ac:dyDescent="0.25">
      <c r="A78" s="32" t="s">
        <v>24</v>
      </c>
      <c r="B78" s="33"/>
      <c r="C78" s="34"/>
      <c r="D78" s="67">
        <f>'Arsié (VAL.ASS.)'!D78:D81/11</f>
        <v>0</v>
      </c>
      <c r="E78" s="67">
        <f>'Arsié (VAL.ASS.)'!E78:E81/11</f>
        <v>0.36363636363636365</v>
      </c>
      <c r="F78" s="67">
        <f>'Arsié (VAL.ASS.)'!F78:F81/11</f>
        <v>0.63636363636363635</v>
      </c>
      <c r="G78" s="67">
        <f>'Arsié (VAL.ASS.)'!G78:G81/11</f>
        <v>0</v>
      </c>
      <c r="H78" s="67">
        <f>'Arsié (VAL.ASS.)'!H78:H81/11</f>
        <v>0</v>
      </c>
    </row>
    <row r="79" spans="1:8" x14ac:dyDescent="0.25">
      <c r="A79" s="35"/>
      <c r="B79" s="36"/>
      <c r="C79" s="37"/>
      <c r="D79" s="68"/>
      <c r="E79" s="68"/>
      <c r="F79" s="68"/>
      <c r="G79" s="68"/>
      <c r="H79" s="68"/>
    </row>
    <row r="80" spans="1:8" x14ac:dyDescent="0.25">
      <c r="A80" s="35"/>
      <c r="B80" s="36"/>
      <c r="C80" s="37"/>
      <c r="D80" s="68"/>
      <c r="E80" s="68"/>
      <c r="F80" s="68"/>
      <c r="G80" s="68"/>
      <c r="H80" s="68"/>
    </row>
    <row r="81" spans="1:8" x14ac:dyDescent="0.25">
      <c r="A81" s="38"/>
      <c r="B81" s="39"/>
      <c r="C81" s="40"/>
      <c r="D81" s="69"/>
      <c r="E81" s="69"/>
      <c r="F81" s="69"/>
      <c r="G81" s="69"/>
      <c r="H81" s="69"/>
    </row>
    <row r="82" spans="1:8" x14ac:dyDescent="0.25">
      <c r="A82" s="32" t="s">
        <v>25</v>
      </c>
      <c r="B82" s="33"/>
      <c r="C82" s="34"/>
      <c r="D82" s="67">
        <f>'Arsié (VAL.ASS.)'!D82:D85/11</f>
        <v>9.0909090909090912E-2</v>
      </c>
      <c r="E82" s="67">
        <f>'Arsié (VAL.ASS.)'!E82:E85/11</f>
        <v>0</v>
      </c>
      <c r="F82" s="67">
        <f>'Arsié (VAL.ASS.)'!F82:F85/11</f>
        <v>0.72727272727272729</v>
      </c>
      <c r="G82" s="67">
        <f>'Arsié (VAL.ASS.)'!G82:G85/11</f>
        <v>0.18181818181818182</v>
      </c>
      <c r="H82" s="67">
        <f>'Arsié (VAL.ASS.)'!H82:H85/11</f>
        <v>0</v>
      </c>
    </row>
    <row r="83" spans="1:8" x14ac:dyDescent="0.25">
      <c r="A83" s="35"/>
      <c r="B83" s="36"/>
      <c r="C83" s="37"/>
      <c r="D83" s="68"/>
      <c r="E83" s="68"/>
      <c r="F83" s="68"/>
      <c r="G83" s="68"/>
      <c r="H83" s="68"/>
    </row>
    <row r="84" spans="1:8" x14ac:dyDescent="0.25">
      <c r="A84" s="35"/>
      <c r="B84" s="36"/>
      <c r="C84" s="37"/>
      <c r="D84" s="68"/>
      <c r="E84" s="68"/>
      <c r="F84" s="68"/>
      <c r="G84" s="68"/>
      <c r="H84" s="68"/>
    </row>
    <row r="85" spans="1:8" x14ac:dyDescent="0.25">
      <c r="A85" s="38"/>
      <c r="B85" s="39"/>
      <c r="C85" s="40"/>
      <c r="D85" s="69"/>
      <c r="E85" s="69"/>
      <c r="F85" s="69"/>
      <c r="G85" s="69"/>
      <c r="H85" s="69"/>
    </row>
    <row r="86" spans="1:8" x14ac:dyDescent="0.25">
      <c r="A86" s="32" t="s">
        <v>26</v>
      </c>
      <c r="B86" s="33"/>
      <c r="C86" s="34"/>
      <c r="D86" s="67">
        <f>'Arsié (VAL.ASS.)'!D86:D89/11</f>
        <v>0</v>
      </c>
      <c r="E86" s="67">
        <f>'Arsié (VAL.ASS.)'!E86:E89/11</f>
        <v>0</v>
      </c>
      <c r="F86" s="67">
        <f>'Arsié (VAL.ASS.)'!F86:F89/11</f>
        <v>0.36363636363636365</v>
      </c>
      <c r="G86" s="67">
        <f>'Arsié (VAL.ASS.)'!G86:G89/11</f>
        <v>0.63636363636363635</v>
      </c>
      <c r="H86" s="67">
        <f>'Arsié (VAL.ASS.)'!H86:H89/11</f>
        <v>0</v>
      </c>
    </row>
    <row r="87" spans="1:8" x14ac:dyDescent="0.25">
      <c r="A87" s="35"/>
      <c r="B87" s="36"/>
      <c r="C87" s="37"/>
      <c r="D87" s="68"/>
      <c r="E87" s="68"/>
      <c r="F87" s="68"/>
      <c r="G87" s="68"/>
      <c r="H87" s="68"/>
    </row>
    <row r="88" spans="1:8" x14ac:dyDescent="0.25">
      <c r="A88" s="35"/>
      <c r="B88" s="36"/>
      <c r="C88" s="37"/>
      <c r="D88" s="68"/>
      <c r="E88" s="68"/>
      <c r="F88" s="68"/>
      <c r="G88" s="68"/>
      <c r="H88" s="68"/>
    </row>
    <row r="89" spans="1:8" x14ac:dyDescent="0.25">
      <c r="A89" s="38"/>
      <c r="B89" s="39"/>
      <c r="C89" s="40"/>
      <c r="D89" s="69"/>
      <c r="E89" s="69"/>
      <c r="F89" s="69"/>
      <c r="G89" s="69"/>
      <c r="H89" s="69"/>
    </row>
    <row r="90" spans="1:8" x14ac:dyDescent="0.25">
      <c r="A90" s="50" t="s">
        <v>27</v>
      </c>
      <c r="B90" s="51"/>
      <c r="C90" s="51"/>
      <c r="D90" s="51"/>
      <c r="E90" s="51"/>
      <c r="F90" s="51"/>
      <c r="G90" s="52"/>
      <c r="H90" s="25"/>
    </row>
    <row r="91" spans="1:8" x14ac:dyDescent="0.25">
      <c r="A91" s="32" t="s">
        <v>28</v>
      </c>
      <c r="B91" s="33"/>
      <c r="C91" s="34"/>
      <c r="D91" s="67">
        <f>'Arsié (VAL.ASS.)'!D91:D94/11</f>
        <v>0</v>
      </c>
      <c r="E91" s="67">
        <f>'Arsié (VAL.ASS.)'!E91:E94/11</f>
        <v>9.0909090909090912E-2</v>
      </c>
      <c r="F91" s="67">
        <f>'Arsié (VAL.ASS.)'!F91:F94/11</f>
        <v>0.90909090909090906</v>
      </c>
      <c r="G91" s="67">
        <f>'Arsié (VAL.ASS.)'!G91:G94/11</f>
        <v>0</v>
      </c>
      <c r="H91" s="67">
        <f>'Arsié (VAL.ASS.)'!H91:H94/11</f>
        <v>0</v>
      </c>
    </row>
    <row r="92" spans="1:8" x14ac:dyDescent="0.25">
      <c r="A92" s="35"/>
      <c r="B92" s="36"/>
      <c r="C92" s="37"/>
      <c r="D92" s="68"/>
      <c r="E92" s="68"/>
      <c r="F92" s="68"/>
      <c r="G92" s="68"/>
      <c r="H92" s="68"/>
    </row>
    <row r="93" spans="1:8" x14ac:dyDescent="0.25">
      <c r="A93" s="35"/>
      <c r="B93" s="36"/>
      <c r="C93" s="37"/>
      <c r="D93" s="68"/>
      <c r="E93" s="68"/>
      <c r="F93" s="68"/>
      <c r="G93" s="68"/>
      <c r="H93" s="68"/>
    </row>
    <row r="94" spans="1:8" x14ac:dyDescent="0.25">
      <c r="A94" s="38"/>
      <c r="B94" s="39"/>
      <c r="C94" s="40"/>
      <c r="D94" s="69"/>
      <c r="E94" s="69"/>
      <c r="F94" s="69"/>
      <c r="G94" s="69"/>
      <c r="H94" s="69"/>
    </row>
    <row r="95" spans="1:8" x14ac:dyDescent="0.25">
      <c r="A95" s="32" t="s">
        <v>29</v>
      </c>
      <c r="B95" s="33"/>
      <c r="C95" s="34"/>
      <c r="D95" s="67">
        <f>'Arsié (VAL.ASS.)'!D95:D98/11</f>
        <v>0</v>
      </c>
      <c r="E95" s="67">
        <f>'Arsié (VAL.ASS.)'!E95:E98/11</f>
        <v>9.0909090909090912E-2</v>
      </c>
      <c r="F95" s="67">
        <f>'Arsié (VAL.ASS.)'!F95:F98/11</f>
        <v>0.63636363636363635</v>
      </c>
      <c r="G95" s="67">
        <f>'Arsié (VAL.ASS.)'!G95:G98/11</f>
        <v>0.27272727272727271</v>
      </c>
      <c r="H95" s="67">
        <f>'Arsié (VAL.ASS.)'!H95:H98/11</f>
        <v>0</v>
      </c>
    </row>
    <row r="96" spans="1:8" x14ac:dyDescent="0.25">
      <c r="A96" s="35"/>
      <c r="B96" s="36"/>
      <c r="C96" s="37"/>
      <c r="D96" s="68"/>
      <c r="E96" s="68"/>
      <c r="F96" s="68"/>
      <c r="G96" s="68"/>
      <c r="H96" s="68"/>
    </row>
    <row r="97" spans="1:8" x14ac:dyDescent="0.25">
      <c r="A97" s="35"/>
      <c r="B97" s="36"/>
      <c r="C97" s="37"/>
      <c r="D97" s="68"/>
      <c r="E97" s="68"/>
      <c r="F97" s="68"/>
      <c r="G97" s="68"/>
      <c r="H97" s="68"/>
    </row>
    <row r="98" spans="1:8" x14ac:dyDescent="0.25">
      <c r="A98" s="38"/>
      <c r="B98" s="39"/>
      <c r="C98" s="40"/>
      <c r="D98" s="69"/>
      <c r="E98" s="69"/>
      <c r="F98" s="69"/>
      <c r="G98" s="69"/>
      <c r="H98" s="69"/>
    </row>
    <row r="99" spans="1:8" x14ac:dyDescent="0.25">
      <c r="A99" s="32" t="s">
        <v>30</v>
      </c>
      <c r="B99" s="33"/>
      <c r="C99" s="34"/>
      <c r="D99" s="67">
        <f>'Arsié (VAL.ASS.)'!D99:D102/11</f>
        <v>9.0909090909090912E-2</v>
      </c>
      <c r="E99" s="67">
        <f>'Arsié (VAL.ASS.)'!E99:E102/11</f>
        <v>0.18181818181818182</v>
      </c>
      <c r="F99" s="67">
        <f>'Arsié (VAL.ASS.)'!F99:F102/11</f>
        <v>0.72727272727272729</v>
      </c>
      <c r="G99" s="67">
        <f>'Arsié (VAL.ASS.)'!G99:G102/11</f>
        <v>0</v>
      </c>
      <c r="H99" s="67">
        <f>'Arsié (VAL.ASS.)'!H99:H102/11</f>
        <v>0</v>
      </c>
    </row>
    <row r="100" spans="1:8" x14ac:dyDescent="0.25">
      <c r="A100" s="35"/>
      <c r="B100" s="36"/>
      <c r="C100" s="37"/>
      <c r="D100" s="68"/>
      <c r="E100" s="68"/>
      <c r="F100" s="68"/>
      <c r="G100" s="68"/>
      <c r="H100" s="68"/>
    </row>
    <row r="101" spans="1:8" x14ac:dyDescent="0.25">
      <c r="A101" s="35"/>
      <c r="B101" s="36"/>
      <c r="C101" s="37"/>
      <c r="D101" s="68"/>
      <c r="E101" s="68"/>
      <c r="F101" s="68"/>
      <c r="G101" s="68"/>
      <c r="H101" s="68"/>
    </row>
    <row r="102" spans="1:8" x14ac:dyDescent="0.25">
      <c r="A102" s="38"/>
      <c r="B102" s="39"/>
      <c r="C102" s="40"/>
      <c r="D102" s="69"/>
      <c r="E102" s="69"/>
      <c r="F102" s="69"/>
      <c r="G102" s="69"/>
      <c r="H102" s="69"/>
    </row>
    <row r="103" spans="1:8" x14ac:dyDescent="0.25">
      <c r="A103" s="32" t="s">
        <v>31</v>
      </c>
      <c r="B103" s="33"/>
      <c r="C103" s="34"/>
      <c r="D103" s="67">
        <f>'Arsié (VAL.ASS.)'!D103:D106/11</f>
        <v>0</v>
      </c>
      <c r="E103" s="67">
        <f>'Arsié (VAL.ASS.)'!E103:E106/11</f>
        <v>0.27272727272727271</v>
      </c>
      <c r="F103" s="67">
        <f>'Arsié (VAL.ASS.)'!F103:F106/11</f>
        <v>0.63636363636363635</v>
      </c>
      <c r="G103" s="67">
        <f>'Arsié (VAL.ASS.)'!G103:G106/11</f>
        <v>9.0909090909090912E-2</v>
      </c>
      <c r="H103" s="67">
        <f>'Arsié (VAL.ASS.)'!H103:H106/11</f>
        <v>0</v>
      </c>
    </row>
    <row r="104" spans="1:8" x14ac:dyDescent="0.25">
      <c r="A104" s="35"/>
      <c r="B104" s="36"/>
      <c r="C104" s="37"/>
      <c r="D104" s="68"/>
      <c r="E104" s="68"/>
      <c r="F104" s="68"/>
      <c r="G104" s="68"/>
      <c r="H104" s="68"/>
    </row>
    <row r="105" spans="1:8" x14ac:dyDescent="0.25">
      <c r="A105" s="35"/>
      <c r="B105" s="36"/>
      <c r="C105" s="37"/>
      <c r="D105" s="68"/>
      <c r="E105" s="68"/>
      <c r="F105" s="68"/>
      <c r="G105" s="68"/>
      <c r="H105" s="68"/>
    </row>
    <row r="106" spans="1:8" x14ac:dyDescent="0.25">
      <c r="A106" s="38"/>
      <c r="B106" s="39"/>
      <c r="C106" s="40"/>
      <c r="D106" s="69"/>
      <c r="E106" s="69"/>
      <c r="F106" s="69"/>
      <c r="G106" s="69"/>
      <c r="H106" s="69"/>
    </row>
    <row r="107" spans="1:8" x14ac:dyDescent="0.25">
      <c r="A107" s="32" t="s">
        <v>32</v>
      </c>
      <c r="B107" s="33"/>
      <c r="C107" s="34"/>
      <c r="D107" s="67">
        <f>'Arsié (VAL.ASS.)'!D107:D110/11</f>
        <v>9.0909090909090912E-2</v>
      </c>
      <c r="E107" s="67">
        <f>'Arsié (VAL.ASS.)'!E107:E110/11</f>
        <v>0.18181818181818182</v>
      </c>
      <c r="F107" s="67">
        <f>'Arsié (VAL.ASS.)'!F107:F110/11</f>
        <v>0.63636363636363635</v>
      </c>
      <c r="G107" s="67">
        <f>'Arsié (VAL.ASS.)'!G107:G110/11</f>
        <v>9.0909090909090912E-2</v>
      </c>
      <c r="H107" s="67">
        <f>'Arsié (VAL.ASS.)'!H107:H110/11</f>
        <v>0</v>
      </c>
    </row>
    <row r="108" spans="1:8" x14ac:dyDescent="0.25">
      <c r="A108" s="35"/>
      <c r="B108" s="36"/>
      <c r="C108" s="37"/>
      <c r="D108" s="68"/>
      <c r="E108" s="68"/>
      <c r="F108" s="68"/>
      <c r="G108" s="68"/>
      <c r="H108" s="68"/>
    </row>
    <row r="109" spans="1:8" x14ac:dyDescent="0.25">
      <c r="A109" s="35"/>
      <c r="B109" s="36"/>
      <c r="C109" s="37"/>
      <c r="D109" s="68"/>
      <c r="E109" s="68"/>
      <c r="F109" s="68"/>
      <c r="G109" s="68"/>
      <c r="H109" s="68"/>
    </row>
    <row r="110" spans="1:8" x14ac:dyDescent="0.25">
      <c r="A110" s="38"/>
      <c r="B110" s="39"/>
      <c r="C110" s="40"/>
      <c r="D110" s="69"/>
      <c r="E110" s="69"/>
      <c r="F110" s="69"/>
      <c r="G110" s="69"/>
      <c r="H110" s="69"/>
    </row>
    <row r="111" spans="1:8" x14ac:dyDescent="0.25">
      <c r="A111" s="32" t="s">
        <v>33</v>
      </c>
      <c r="B111" s="33"/>
      <c r="C111" s="34"/>
      <c r="D111" s="67">
        <f>'Arsié (VAL.ASS.)'!D111:D114/11</f>
        <v>0</v>
      </c>
      <c r="E111" s="67">
        <f>'Arsié (VAL.ASS.)'!E111:E114/11</f>
        <v>9.0909090909090912E-2</v>
      </c>
      <c r="F111" s="67">
        <f>'Arsié (VAL.ASS.)'!F111:F114/11</f>
        <v>0.90909090909090906</v>
      </c>
      <c r="G111" s="67">
        <f>'Arsié (VAL.ASS.)'!G111:G114/11</f>
        <v>0</v>
      </c>
      <c r="H111" s="67">
        <f>'Arsié (VAL.ASS.)'!H111:H114/11</f>
        <v>0</v>
      </c>
    </row>
    <row r="112" spans="1:8" x14ac:dyDescent="0.25">
      <c r="A112" s="35"/>
      <c r="B112" s="36"/>
      <c r="C112" s="37"/>
      <c r="D112" s="68"/>
      <c r="E112" s="68"/>
      <c r="F112" s="68"/>
      <c r="G112" s="68"/>
      <c r="H112" s="68"/>
    </row>
    <row r="113" spans="1:8" x14ac:dyDescent="0.25">
      <c r="A113" s="35"/>
      <c r="B113" s="36"/>
      <c r="C113" s="37"/>
      <c r="D113" s="68"/>
      <c r="E113" s="68"/>
      <c r="F113" s="68"/>
      <c r="G113" s="68"/>
      <c r="H113" s="68"/>
    </row>
    <row r="114" spans="1:8" x14ac:dyDescent="0.25">
      <c r="A114" s="38"/>
      <c r="B114" s="39"/>
      <c r="C114" s="40"/>
      <c r="D114" s="69"/>
      <c r="E114" s="69"/>
      <c r="F114" s="69"/>
      <c r="G114" s="69"/>
      <c r="H114" s="69"/>
    </row>
  </sheetData>
  <mergeCells count="161">
    <mergeCell ref="H9:H12"/>
    <mergeCell ref="A13:C16"/>
    <mergeCell ref="D13:D16"/>
    <mergeCell ref="E13:E16"/>
    <mergeCell ref="F13:F16"/>
    <mergeCell ref="G13:G16"/>
    <mergeCell ref="H13:H16"/>
    <mergeCell ref="A1:G3"/>
    <mergeCell ref="A6:C7"/>
    <mergeCell ref="A8:G8"/>
    <mergeCell ref="A9:C12"/>
    <mergeCell ref="D9:D12"/>
    <mergeCell ref="E9:E12"/>
    <mergeCell ref="F9:F12"/>
    <mergeCell ref="G9:G12"/>
    <mergeCell ref="A21:C24"/>
    <mergeCell ref="D21:D24"/>
    <mergeCell ref="E21:E24"/>
    <mergeCell ref="F21:F24"/>
    <mergeCell ref="G21:G24"/>
    <mergeCell ref="H21:H24"/>
    <mergeCell ref="A17:C20"/>
    <mergeCell ref="D17:D20"/>
    <mergeCell ref="E17:E20"/>
    <mergeCell ref="F17:F20"/>
    <mergeCell ref="G17:G20"/>
    <mergeCell ref="H17:H20"/>
    <mergeCell ref="A29:C32"/>
    <mergeCell ref="D29:D32"/>
    <mergeCell ref="E29:E32"/>
    <mergeCell ref="F29:F32"/>
    <mergeCell ref="G29:G32"/>
    <mergeCell ref="H29:H32"/>
    <mergeCell ref="A25:C28"/>
    <mergeCell ref="D25:D28"/>
    <mergeCell ref="E25:E28"/>
    <mergeCell ref="F25:F28"/>
    <mergeCell ref="G25:G28"/>
    <mergeCell ref="H25:H28"/>
    <mergeCell ref="A37:C40"/>
    <mergeCell ref="D37:D40"/>
    <mergeCell ref="E37:E40"/>
    <mergeCell ref="F37:F40"/>
    <mergeCell ref="G37:G40"/>
    <mergeCell ref="H37:H40"/>
    <mergeCell ref="A33:C36"/>
    <mergeCell ref="D33:D36"/>
    <mergeCell ref="E33:E36"/>
    <mergeCell ref="F33:F36"/>
    <mergeCell ref="G33:G36"/>
    <mergeCell ref="H33:H36"/>
    <mergeCell ref="A45:G45"/>
    <mergeCell ref="A46:C49"/>
    <mergeCell ref="D46:D49"/>
    <mergeCell ref="E46:E49"/>
    <mergeCell ref="F46:F49"/>
    <mergeCell ref="G46:G49"/>
    <mergeCell ref="H46:H49"/>
    <mergeCell ref="A41:C44"/>
    <mergeCell ref="D41:D44"/>
    <mergeCell ref="E41:E44"/>
    <mergeCell ref="F41:F44"/>
    <mergeCell ref="G41:G44"/>
    <mergeCell ref="H41:H44"/>
    <mergeCell ref="A54:C57"/>
    <mergeCell ref="D54:D57"/>
    <mergeCell ref="E54:E57"/>
    <mergeCell ref="F54:F57"/>
    <mergeCell ref="G54:G57"/>
    <mergeCell ref="H54:H57"/>
    <mergeCell ref="A50:C53"/>
    <mergeCell ref="D50:D53"/>
    <mergeCell ref="E50:E53"/>
    <mergeCell ref="F50:F53"/>
    <mergeCell ref="G50:G53"/>
    <mergeCell ref="H50:H53"/>
    <mergeCell ref="A62:C65"/>
    <mergeCell ref="D62:D65"/>
    <mergeCell ref="E62:E65"/>
    <mergeCell ref="F62:F65"/>
    <mergeCell ref="G62:G65"/>
    <mergeCell ref="H62:H65"/>
    <mergeCell ref="A58:C61"/>
    <mergeCell ref="D58:D61"/>
    <mergeCell ref="E58:E61"/>
    <mergeCell ref="F58:F61"/>
    <mergeCell ref="G58:G61"/>
    <mergeCell ref="H58:H61"/>
    <mergeCell ref="A70:C73"/>
    <mergeCell ref="D70:D73"/>
    <mergeCell ref="E70:E73"/>
    <mergeCell ref="F70:F73"/>
    <mergeCell ref="G70:G73"/>
    <mergeCell ref="H70:H73"/>
    <mergeCell ref="A66:C69"/>
    <mergeCell ref="D66:D69"/>
    <mergeCell ref="E66:E69"/>
    <mergeCell ref="F66:F69"/>
    <mergeCell ref="G66:G69"/>
    <mergeCell ref="H66:H69"/>
    <mergeCell ref="A78:C81"/>
    <mergeCell ref="D78:D81"/>
    <mergeCell ref="E78:E81"/>
    <mergeCell ref="F78:F81"/>
    <mergeCell ref="G78:G81"/>
    <mergeCell ref="H78:H81"/>
    <mergeCell ref="A74:C77"/>
    <mergeCell ref="D74:D77"/>
    <mergeCell ref="E74:E77"/>
    <mergeCell ref="F74:F77"/>
    <mergeCell ref="G74:G77"/>
    <mergeCell ref="H74:H77"/>
    <mergeCell ref="A86:C89"/>
    <mergeCell ref="D86:D89"/>
    <mergeCell ref="E86:E89"/>
    <mergeCell ref="F86:F89"/>
    <mergeCell ref="G86:G89"/>
    <mergeCell ref="H86:H89"/>
    <mergeCell ref="A82:C85"/>
    <mergeCell ref="D82:D85"/>
    <mergeCell ref="E82:E85"/>
    <mergeCell ref="F82:F85"/>
    <mergeCell ref="G82:G85"/>
    <mergeCell ref="H82:H85"/>
    <mergeCell ref="H91:H94"/>
    <mergeCell ref="A95:C98"/>
    <mergeCell ref="D95:D98"/>
    <mergeCell ref="E95:E98"/>
    <mergeCell ref="F95:F98"/>
    <mergeCell ref="G95:G98"/>
    <mergeCell ref="H95:H98"/>
    <mergeCell ref="A90:G90"/>
    <mergeCell ref="A91:C94"/>
    <mergeCell ref="D91:D94"/>
    <mergeCell ref="E91:E94"/>
    <mergeCell ref="F91:F94"/>
    <mergeCell ref="G91:G94"/>
    <mergeCell ref="A103:C106"/>
    <mergeCell ref="D103:D106"/>
    <mergeCell ref="E103:E106"/>
    <mergeCell ref="F103:F106"/>
    <mergeCell ref="G103:G106"/>
    <mergeCell ref="H103:H106"/>
    <mergeCell ref="A99:C102"/>
    <mergeCell ref="D99:D102"/>
    <mergeCell ref="E99:E102"/>
    <mergeCell ref="F99:F102"/>
    <mergeCell ref="G99:G102"/>
    <mergeCell ref="H99:H102"/>
    <mergeCell ref="A111:C114"/>
    <mergeCell ref="D111:D114"/>
    <mergeCell ref="E111:E114"/>
    <mergeCell ref="F111:F114"/>
    <mergeCell ref="G111:G114"/>
    <mergeCell ref="H111:H114"/>
    <mergeCell ref="A107:C110"/>
    <mergeCell ref="D107:D110"/>
    <mergeCell ref="E107:E110"/>
    <mergeCell ref="F107:F110"/>
    <mergeCell ref="G107:G110"/>
    <mergeCell ref="H107:H110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  <rowBreaks count="2" manualBreakCount="2">
    <brk id="44" max="16383" man="1"/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COMPLESSIVO - %</vt:lpstr>
      <vt:lpstr>COMPLESSIVO - VAL. ASSOLUTI</vt:lpstr>
      <vt:lpstr>Arsié (VAL.ASS.)</vt:lpstr>
      <vt:lpstr>Arsié (%)</vt:lpstr>
      <vt:lpstr>'COMPLESSIVO - %'!Area_stampa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d.strappazzon</dc:creator>
  <cp:lastModifiedBy>Mauro Plozner</cp:lastModifiedBy>
  <cp:lastPrinted>2023-01-23T07:36:48Z</cp:lastPrinted>
  <dcterms:created xsi:type="dcterms:W3CDTF">2021-03-19T10:12:54Z</dcterms:created>
  <dcterms:modified xsi:type="dcterms:W3CDTF">2024-06-01T05:10:10Z</dcterms:modified>
</cp:coreProperties>
</file>