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RV-HALLEY\AreaDoc\Rag-Seg\Mauro\Ragioneria\ANAC\Benessere organizzativo dipendenti\2022\Esiti questionario\"/>
    </mc:Choice>
  </mc:AlternateContent>
  <bookViews>
    <workbookView xWindow="-120" yWindow="-120" windowWidth="29040" windowHeight="15840" activeTab="1"/>
  </bookViews>
  <sheets>
    <sheet name="Quest" sheetId="2" r:id="rId1"/>
    <sheet name="Risultati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0" i="1" l="1"/>
  <c r="E211" i="1"/>
  <c r="E212" i="1"/>
  <c r="E213" i="1"/>
  <c r="E209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05" i="1"/>
  <c r="B274" i="1"/>
  <c r="C274" i="1"/>
  <c r="D274" i="1"/>
  <c r="E274" i="1"/>
  <c r="B275" i="1"/>
  <c r="C275" i="1"/>
  <c r="D275" i="1"/>
  <c r="E275" i="1"/>
  <c r="B276" i="1"/>
  <c r="C276" i="1"/>
  <c r="D276" i="1"/>
  <c r="E276" i="1"/>
  <c r="B277" i="1"/>
  <c r="C277" i="1"/>
  <c r="D277" i="1"/>
  <c r="E277" i="1"/>
  <c r="B278" i="1"/>
  <c r="C278" i="1"/>
  <c r="D278" i="1"/>
  <c r="E278" i="1"/>
  <c r="E273" i="1"/>
  <c r="D273" i="1"/>
  <c r="C273" i="1"/>
  <c r="B273" i="1"/>
  <c r="E245" i="1"/>
  <c r="E244" i="1"/>
  <c r="E243" i="1"/>
  <c r="E242" i="1"/>
  <c r="E241" i="1"/>
  <c r="E240" i="1"/>
  <c r="E239" i="1"/>
  <c r="E238" i="1"/>
  <c r="B239" i="1"/>
  <c r="C239" i="1"/>
  <c r="D239" i="1"/>
  <c r="B240" i="1"/>
  <c r="C240" i="1"/>
  <c r="D240" i="1"/>
  <c r="B241" i="1"/>
  <c r="C241" i="1"/>
  <c r="D241" i="1"/>
  <c r="B242" i="1"/>
  <c r="C242" i="1"/>
  <c r="D242" i="1"/>
  <c r="B243" i="1"/>
  <c r="C243" i="1"/>
  <c r="D243" i="1"/>
  <c r="B244" i="1"/>
  <c r="C244" i="1"/>
  <c r="D244" i="1"/>
  <c r="B245" i="1"/>
  <c r="C245" i="1"/>
  <c r="D245" i="1"/>
  <c r="D238" i="1"/>
  <c r="C238" i="1"/>
  <c r="B238" i="1"/>
  <c r="B210" i="1"/>
  <c r="C210" i="1"/>
  <c r="D210" i="1"/>
  <c r="B211" i="1"/>
  <c r="C211" i="1"/>
  <c r="D211" i="1"/>
  <c r="B212" i="1"/>
  <c r="C212" i="1"/>
  <c r="D212" i="1"/>
  <c r="B213" i="1"/>
  <c r="C213" i="1"/>
  <c r="D213" i="1"/>
  <c r="D209" i="1"/>
  <c r="C209" i="1"/>
  <c r="B209" i="1"/>
  <c r="E185" i="1"/>
  <c r="D185" i="1"/>
  <c r="C185" i="1"/>
  <c r="B185" i="1"/>
  <c r="E161" i="1"/>
  <c r="D161" i="1"/>
  <c r="C161" i="1"/>
  <c r="B161" i="1"/>
  <c r="E137" i="1"/>
  <c r="D137" i="1"/>
  <c r="C137" i="1"/>
  <c r="B137" i="1"/>
  <c r="E113" i="1"/>
  <c r="D113" i="1"/>
  <c r="C113" i="1"/>
  <c r="B113" i="1"/>
  <c r="E89" i="1"/>
  <c r="D89" i="1"/>
  <c r="C89" i="1"/>
  <c r="B89" i="1"/>
  <c r="E65" i="1"/>
  <c r="D65" i="1"/>
  <c r="C65" i="1"/>
  <c r="B65" i="1"/>
  <c r="E41" i="1"/>
  <c r="D41" i="1"/>
  <c r="C41" i="1"/>
  <c r="B41" i="1"/>
  <c r="E11" i="1"/>
  <c r="E12" i="1"/>
  <c r="E13" i="1"/>
  <c r="E14" i="1"/>
  <c r="E15" i="1"/>
  <c r="E16" i="1"/>
  <c r="E17" i="1"/>
  <c r="D11" i="1"/>
  <c r="D12" i="1"/>
  <c r="D13" i="1"/>
  <c r="D14" i="1"/>
  <c r="D15" i="1"/>
  <c r="D16" i="1"/>
  <c r="D17" i="1"/>
  <c r="C12" i="1"/>
  <c r="C13" i="1"/>
  <c r="C14" i="1"/>
  <c r="C15" i="1"/>
  <c r="C16" i="1"/>
  <c r="C17" i="1"/>
  <c r="B12" i="1"/>
  <c r="B13" i="1"/>
  <c r="B14" i="1"/>
  <c r="B15" i="1"/>
  <c r="B16" i="1"/>
  <c r="B17" i="1"/>
  <c r="C11" i="1"/>
  <c r="B11" i="1"/>
  <c r="B10" i="1"/>
  <c r="C10" i="1"/>
  <c r="D10" i="1"/>
  <c r="E10" i="1"/>
  <c r="F238" i="1" l="1"/>
  <c r="F213" i="1"/>
  <c r="F276" i="1"/>
  <c r="F244" i="1"/>
  <c r="F210" i="1"/>
  <c r="F275" i="1"/>
  <c r="F277" i="1"/>
  <c r="F274" i="1"/>
  <c r="F239" i="1"/>
  <c r="F212" i="1"/>
  <c r="F278" i="1"/>
  <c r="F243" i="1"/>
  <c r="F211" i="1"/>
  <c r="F245" i="1"/>
  <c r="F242" i="1"/>
  <c r="F241" i="1"/>
  <c r="F240" i="1"/>
  <c r="F273" i="1"/>
  <c r="F209" i="1"/>
  <c r="F185" i="1"/>
  <c r="F161" i="1"/>
  <c r="F137" i="1"/>
  <c r="F113" i="1"/>
  <c r="F89" i="1"/>
  <c r="F65" i="1"/>
  <c r="F41" i="1"/>
  <c r="F16" i="1"/>
  <c r="F12" i="1"/>
  <c r="F17" i="1"/>
  <c r="F13" i="1"/>
  <c r="F15" i="1"/>
  <c r="F14" i="1"/>
  <c r="F11" i="1"/>
  <c r="F10" i="1"/>
</calcChain>
</file>

<file path=xl/sharedStrings.xml><?xml version="1.0" encoding="utf-8"?>
<sst xmlns="http://schemas.openxmlformats.org/spreadsheetml/2006/main" count="160" uniqueCount="114">
  <si>
    <t>Temperatura</t>
  </si>
  <si>
    <t>Condizioni dell’edificio</t>
  </si>
  <si>
    <t>Qualità dell’aria</t>
  </si>
  <si>
    <t>Totale</t>
  </si>
  <si>
    <t>Pulizia</t>
  </si>
  <si>
    <t>Illuminazione</t>
  </si>
  <si>
    <t>QUESTIONARIO BENESSERE ORGANIZZATIVO 2022 - Risultati valutazione</t>
  </si>
  <si>
    <t>2.1 COME VALUTA IL COMFORT DELL’AMBIENTE IN CUI LAVORA?</t>
  </si>
  <si>
    <t>Del tutto</t>
  </si>
  <si>
    <t>3.1 NEL MIO ENTE IL PERCORSO DI SVILUPPO PROFESSIONALE È ADEGUATO ALLA PREPARAZIONE DI CIASCUNO?</t>
  </si>
  <si>
    <t>3.2 IL RUOLO DA ME RICOPERTO È ADEGUATO AL MIO PROFILO PROFESSIONALE?</t>
  </si>
  <si>
    <t>3.3 IL LAVORO CONSENTE DI FAR EMERGERE LE QUALITÀ PERSONALI E PROFESSIONALI DI OGNUNO?</t>
  </si>
  <si>
    <t>3.4 L’IMPEGNO SUL LAVORO E LE INIZIATIVE PERSONALI SONO APPREZZATE (CON RICONOSCIMENTI ECONOMICI ETC.)?</t>
  </si>
  <si>
    <t>3.5 I CRITERI CON CUI SI VALUTANO LE PERSONE SONO EQUI E TRASPARENTI?</t>
  </si>
  <si>
    <t>3.6 VENGONO OFFERTE OPPORTUNITÀ DI AGGIORNAMENTO E SVILUPPO PROFESSIONALE?</t>
  </si>
  <si>
    <t>Quest. Nr</t>
  </si>
  <si>
    <t>2.11</t>
  </si>
  <si>
    <t>2.12</t>
  </si>
  <si>
    <t>2.13</t>
  </si>
  <si>
    <t>2.14</t>
  </si>
  <si>
    <t>2.15</t>
  </si>
  <si>
    <t>2.16</t>
  </si>
  <si>
    <t>2.17</t>
  </si>
  <si>
    <t>2.18</t>
  </si>
  <si>
    <t>3.1</t>
  </si>
  <si>
    <t>3.2</t>
  </si>
  <si>
    <t>3.3</t>
  </si>
  <si>
    <t>3.4</t>
  </si>
  <si>
    <t>3.5</t>
  </si>
  <si>
    <t>3.6</t>
  </si>
  <si>
    <t>3.7</t>
  </si>
  <si>
    <t>Spazio personale</t>
  </si>
  <si>
    <t>Comodità arredi</t>
  </si>
  <si>
    <t>Gradevolezza Ambienti</t>
  </si>
  <si>
    <t>4.11</t>
  </si>
  <si>
    <t>4.12</t>
  </si>
  <si>
    <t>4.13</t>
  </si>
  <si>
    <t>4.14</t>
  </si>
  <si>
    <t>4.15</t>
  </si>
  <si>
    <t>4.21</t>
  </si>
  <si>
    <t>4.22</t>
  </si>
  <si>
    <t>4.23</t>
  </si>
  <si>
    <t>4.24</t>
  </si>
  <si>
    <t>4.25</t>
  </si>
  <si>
    <t>4.26</t>
  </si>
  <si>
    <t>4.27</t>
  </si>
  <si>
    <t>4.28</t>
  </si>
  <si>
    <t>4.31</t>
  </si>
  <si>
    <t>4.32</t>
  </si>
  <si>
    <t>4.33</t>
  </si>
  <si>
    <t>4.34</t>
  </si>
  <si>
    <t>4.35</t>
  </si>
  <si>
    <t>4.36</t>
  </si>
  <si>
    <t>5.11</t>
  </si>
  <si>
    <t>5.12</t>
  </si>
  <si>
    <t>5.13</t>
  </si>
  <si>
    <t>3.7 GLI INCENTIVI ECONOMICI SONO DISTRIBUITI SULLA BASE DELL’EFFICACIA DELLE PRESTAZIONI?</t>
  </si>
  <si>
    <t>4.1 IN CHE MISURA PERCEPISCE QUANTO SEGUE NEL SUO AMBIENTE DI LAVORO?</t>
  </si>
  <si>
    <t>Soddisfazione per la propria organizzazione</t>
  </si>
  <si>
    <t>Voglia di impegnare nuove energie per l’organizzazione</t>
  </si>
  <si>
    <t>Sensazione di far parte di una squadra</t>
  </si>
  <si>
    <t>Sensazione di realizzazione personale attraverso il lavoro</t>
  </si>
  <si>
    <t>Percezione che il lavoro dell’organizzazione sia apprezzato all’esterno</t>
  </si>
  <si>
    <t>Insofferenza per l’andare al lavoro</t>
  </si>
  <si>
    <t>Disinteresse per il lavoro</t>
  </si>
  <si>
    <t>Desiderio di cambiare lavoro</t>
  </si>
  <si>
    <t>Pettegolezzo</t>
  </si>
  <si>
    <t>Sensazione di fare cose inutili</t>
  </si>
  <si>
    <t>Sensazione di contare poco nell’organizzazione</t>
  </si>
  <si>
    <t>Lentezza nell’esecuzione dei compiti</t>
  </si>
  <si>
    <t>Sensazione di lavorare meccanicamente, senza coinvolgimento</t>
  </si>
  <si>
    <t>4.2 IN CHE MISURA PERCEPISCE QUANTO SEGUE NEL SUO AMBIENTE DI LAVORO?</t>
  </si>
  <si>
    <t>Esiste collaborazione tra i colleghi</t>
  </si>
  <si>
    <t>Le posizioni amministrative trattano i dipendenti in maniera equa</t>
  </si>
  <si>
    <t>Quando si ha bisogno di informazioni si sa a chi chiederle</t>
  </si>
  <si>
    <t>Esistono scambi di comunicazione tra i diversi gruppi di lavoro</t>
  </si>
  <si>
    <t>E' facile avere le informazioni di cui si ha bisogno</t>
  </si>
  <si>
    <t>Disponibilità dei dipendenti ad andare incontro alle esigenze dell'Ente</t>
  </si>
  <si>
    <t>Spazi e confort adeguati dell’ambiente di lavoro</t>
  </si>
  <si>
    <t>La sicurezzadell’ambiente di lavoro</t>
  </si>
  <si>
    <t>La sicurezza delle attrezzature di lavoro</t>
  </si>
  <si>
    <t>La circolazione delle informazioni</t>
  </si>
  <si>
    <r>
      <t>⃝</t>
    </r>
    <r>
      <rPr>
        <sz val="10"/>
        <color theme="1"/>
        <rFont val="Times New Roman"/>
        <family val="1"/>
      </rPr>
      <t xml:space="preserve"> La chiarezza delle informazioni</t>
    </r>
  </si>
  <si>
    <r>
      <t>⃝</t>
    </r>
    <r>
      <rPr>
        <sz val="10"/>
        <color theme="1"/>
        <rFont val="Times New Roman"/>
        <family val="1"/>
      </rPr>
      <t xml:space="preserve"> I rapporti tra colleghi</t>
    </r>
  </si>
  <si>
    <r>
      <t>⃝</t>
    </r>
    <r>
      <rPr>
        <sz val="10"/>
        <color theme="1"/>
        <rFont val="Times New Roman"/>
        <family val="1"/>
      </rPr>
      <t xml:space="preserve"> I rapporti con i superiori</t>
    </r>
  </si>
  <si>
    <r>
      <t>⃝</t>
    </r>
    <r>
      <rPr>
        <sz val="10"/>
        <color theme="1"/>
        <rFont val="Times New Roman"/>
        <family val="1"/>
      </rPr>
      <t xml:space="preserve"> I rapporti tra i diversi Settori</t>
    </r>
  </si>
  <si>
    <r>
      <t>⃝</t>
    </r>
    <r>
      <rPr>
        <sz val="10"/>
        <color theme="1"/>
        <rFont val="Times New Roman"/>
        <family val="1"/>
      </rPr>
      <t xml:space="preserve"> I supporti informatici e tecnologici </t>
    </r>
  </si>
  <si>
    <r>
      <t>⃝</t>
    </r>
    <r>
      <rPr>
        <sz val="10"/>
        <color theme="1"/>
        <rFont val="Times New Roman"/>
        <family val="1"/>
      </rPr>
      <t xml:space="preserve"> La flessibilità dell’orario di lavoro</t>
    </r>
  </si>
  <si>
    <r>
      <t>⃝</t>
    </r>
    <r>
      <rPr>
        <sz val="10"/>
        <color theme="1"/>
        <rFont val="Times New Roman"/>
        <family val="1"/>
      </rPr>
      <t xml:space="preserve"> La chiarezza degli obiettivi e dei compiti</t>
    </r>
  </si>
  <si>
    <t>Altro</t>
  </si>
  <si>
    <t>4.3 CON QUALE FREQUENZA NEL SUO ENTE SI VERIFICANO LE SITUAZIONI DI SEGUITO DESCRITTE?</t>
  </si>
  <si>
    <t>Per nulla</t>
  </si>
  <si>
    <t>Raramente</t>
  </si>
  <si>
    <t>A volte</t>
  </si>
  <si>
    <t>Spesso</t>
  </si>
  <si>
    <t>5. PRIORITÀ DA MIGLIORARE NELL'ENTE</t>
  </si>
  <si>
    <r>
      <t>⃝</t>
    </r>
    <r>
      <rPr>
        <sz val="10"/>
        <color theme="1"/>
        <rFont val="Times New Roman"/>
        <family val="1"/>
      </rPr>
      <t xml:space="preserve"> L’assegnazione delle risorse ai Settori</t>
    </r>
  </si>
  <si>
    <r>
      <t>⃝</t>
    </r>
    <r>
      <rPr>
        <sz val="10"/>
        <color theme="1"/>
        <rFont val="Times New Roman"/>
        <family val="1"/>
      </rPr>
      <t xml:space="preserve"> La valorizzazione del personale</t>
    </r>
  </si>
  <si>
    <r>
      <t>⃝</t>
    </r>
    <r>
      <rPr>
        <sz val="10"/>
        <color theme="1"/>
        <rFont val="Times New Roman"/>
        <family val="1"/>
      </rPr>
      <t xml:space="preserve"> La formazione e l’aggiornamento del personale</t>
    </r>
  </si>
  <si>
    <r>
      <t>⃝</t>
    </r>
    <r>
      <rPr>
        <sz val="10"/>
        <color theme="1"/>
        <rFont val="Times New Roman"/>
        <family val="1"/>
      </rPr>
      <t xml:space="preserve"> Il senso di appartenenza all’Ente</t>
    </r>
  </si>
  <si>
    <r>
      <t>⃝</t>
    </r>
    <r>
      <rPr>
        <sz val="10"/>
        <color theme="1"/>
        <rFont val="Times New Roman"/>
        <family val="1"/>
      </rPr>
      <t xml:space="preserve"> Il sistema di distribuzione degli incentivi</t>
    </r>
  </si>
  <si>
    <r>
      <t>⃝</t>
    </r>
    <r>
      <rPr>
        <sz val="10"/>
        <color theme="1"/>
        <rFont val="Times New Roman"/>
        <family val="1"/>
      </rPr>
      <t xml:space="preserve"> La struttura organizzativa</t>
    </r>
  </si>
  <si>
    <r>
      <t>⃝</t>
    </r>
    <r>
      <rPr>
        <sz val="10"/>
        <color theme="1"/>
        <rFont val="Times New Roman"/>
        <family val="1"/>
      </rPr>
      <t xml:space="preserve"> I processi di lavoro</t>
    </r>
  </si>
  <si>
    <r>
      <t>⃝</t>
    </r>
    <r>
      <rPr>
        <sz val="10"/>
        <color theme="1"/>
        <rFont val="Times New Roman"/>
        <family val="1"/>
      </rPr>
      <t xml:space="preserve"> I sistemi di valutazione del personale</t>
    </r>
  </si>
  <si>
    <r>
      <t>⃝</t>
    </r>
    <r>
      <rPr>
        <sz val="10"/>
        <color theme="1"/>
        <rFont val="Times New Roman"/>
        <family val="1"/>
      </rPr>
      <t xml:space="preserve"> La motivazione del personale</t>
    </r>
  </si>
  <si>
    <r>
      <t>⃝</t>
    </r>
    <r>
      <rPr>
        <sz val="10"/>
        <color theme="1"/>
        <rFont val="Times New Roman"/>
        <family val="1"/>
      </rPr>
      <t xml:space="preserve"> La coerenza tra scelte politiche e vincoli tecnici</t>
    </r>
  </si>
  <si>
    <r>
      <t>⃝</t>
    </r>
    <r>
      <rPr>
        <sz val="10"/>
        <color theme="1"/>
        <rFont val="Times New Roman"/>
        <family val="1"/>
      </rPr>
      <t xml:space="preserve"> Altro (specificare)</t>
    </r>
  </si>
  <si>
    <t>Insufficiente</t>
  </si>
  <si>
    <t>Mediocre</t>
  </si>
  <si>
    <t>Buono</t>
  </si>
  <si>
    <t>Ottimo</t>
  </si>
  <si>
    <t>Consegnati:</t>
  </si>
  <si>
    <t>Risposte:</t>
  </si>
  <si>
    <t>Mancanti: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</si>
</sst>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3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14" xfId="0" applyFont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COME VALUTA IL COMFORT DELL’AMBIENTE IN CUI LAVORA?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Risultati!$B$9</c:f>
              <c:strCache>
                <c:ptCount val="1"/>
                <c:pt idx="0">
                  <c:v>Insufficiente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Risultati!$B$10:$B$17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469-41DC-92B7-B347B07921A9}"/>
            </c:ext>
          </c:extLst>
        </c:ser>
        <c:ser>
          <c:idx val="1"/>
          <c:order val="1"/>
          <c:tx>
            <c:strRef>
              <c:f>Risultati!$C$9</c:f>
              <c:strCache>
                <c:ptCount val="1"/>
                <c:pt idx="0">
                  <c:v>Mediocre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Risultati!$C$10:$C$17</c:f>
              <c:numCache>
                <c:formatCode>General</c:formatCode>
                <c:ptCount val="8"/>
                <c:pt idx="0">
                  <c:v>3</c:v>
                </c:pt>
                <c:pt idx="1">
                  <c:v>3</c:v>
                </c:pt>
                <c:pt idx="2">
                  <c:v>6</c:v>
                </c:pt>
                <c:pt idx="3">
                  <c:v>4</c:v>
                </c:pt>
                <c:pt idx="4">
                  <c:v>7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469-41DC-92B7-B347B07921A9}"/>
            </c:ext>
          </c:extLst>
        </c:ser>
        <c:ser>
          <c:idx val="2"/>
          <c:order val="2"/>
          <c:tx>
            <c:strRef>
              <c:f>Risultati!$D$9</c:f>
              <c:strCache>
                <c:ptCount val="1"/>
                <c:pt idx="0">
                  <c:v>Buono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Risultati!$D$10:$D$17</c:f>
              <c:numCache>
                <c:formatCode>General</c:formatCode>
                <c:ptCount val="8"/>
                <c:pt idx="0">
                  <c:v>6</c:v>
                </c:pt>
                <c:pt idx="1">
                  <c:v>3</c:v>
                </c:pt>
                <c:pt idx="2">
                  <c:v>3</c:v>
                </c:pt>
                <c:pt idx="3">
                  <c:v>8</c:v>
                </c:pt>
                <c:pt idx="4">
                  <c:v>3</c:v>
                </c:pt>
                <c:pt idx="5">
                  <c:v>4</c:v>
                </c:pt>
                <c:pt idx="6">
                  <c:v>3</c:v>
                </c:pt>
                <c:pt idx="7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469-41DC-92B7-B347B07921A9}"/>
            </c:ext>
          </c:extLst>
        </c:ser>
        <c:ser>
          <c:idx val="3"/>
          <c:order val="3"/>
          <c:tx>
            <c:strRef>
              <c:f>Risultati!$E$9</c:f>
              <c:strCache>
                <c:ptCount val="1"/>
                <c:pt idx="0">
                  <c:v>Ottimo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Risultati!$E$10:$E$17</c:f>
              <c:numCache>
                <c:formatCode>General</c:formatCode>
                <c:ptCount val="8"/>
                <c:pt idx="0">
                  <c:v>1</c:v>
                </c:pt>
                <c:pt idx="1">
                  <c:v>5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469-41DC-92B7-B347B0792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40675504"/>
        <c:axId val="140673152"/>
      </c:barChart>
      <c:catAx>
        <c:axId val="14067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0673152"/>
        <c:crosses val="autoZero"/>
        <c:auto val="1"/>
        <c:lblAlgn val="ctr"/>
        <c:lblOffset val="100"/>
        <c:noMultiLvlLbl val="0"/>
      </c:catAx>
      <c:valAx>
        <c:axId val="14067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067550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NEL MIO ENTE IL PERCORSO DI SVILUPPO PROFESSIONALE È ADEGUATO ALLA PREPARAZIONE DI CIASCUNO?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4EB-4276-82EC-FB551A7101A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EA5-4ABE-B935-1CF9EFD52F71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4EB-4276-82EC-FB551A7101AD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4EB-4276-82EC-FB551A7101A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Risultati!$B$40:$E$40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Risultati!$B$41:$E$41</c:f>
              <c:numCache>
                <c:formatCode>General</c:formatCode>
                <c:ptCount val="4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4EB-4276-82EC-FB551A7101A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IL RUOLO DA ME RICOPERTO È ADEGUATO AL MIO PROFILO PROFESSIONALE?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1A6-4C84-94C8-39D46244137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1A6-4C84-94C8-39D46244137F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1A6-4C84-94C8-39D46244137F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1A6-4C84-94C8-39D46244137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Risultati!$B$64:$E$64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Risultati!$B$65:$E$65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55-4058-9509-FA44E3CCB0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IL LAVORO CONSENTE DI FAR EMERGERE LE QUALITÀ PERSONALI E PROFESSIONALI DI OGNUNO?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709-402A-BBC8-41AB7E6CFD7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709-402A-BBC8-41AB7E6CFD72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709-402A-BBC8-41AB7E6CFD72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709-402A-BBC8-41AB7E6CFD7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Risultati!$B$88:$E$88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Risultati!$B$89:$E$89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32D-428F-8B8B-DAE64FCBF0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L’IMPEGNO SUL LAVORO E LE INIZIATIVE PERSONALI SONO APPREZZATE?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D40-4AA6-96D7-C0F956B8F95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D40-4AA6-96D7-C0F956B8F954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D40-4AA6-96D7-C0F956B8F954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D40-4AA6-96D7-C0F956B8F95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Risultati!$B$112:$E$112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Risultati!$B$113:$E$113</c:f>
              <c:numCache>
                <c:formatCode>General</c:formatCode>
                <c:ptCount val="4"/>
                <c:pt idx="0">
                  <c:v>7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B99-494D-B99B-47BB1094A9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 CRITERI CON CUI SI VALUTANO LE PERSONE SONO EQUI E TRASPARENTI?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5EE-46B9-977A-3673015066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5EE-46B9-977A-367301506620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5EE-46B9-977A-367301506620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5EE-46B9-977A-36730150662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Risultati!$B$136:$E$136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Risultati!$B$137:$E$137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267-44D8-86AD-D3BC64843DD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VENGONO OFFERTE OPPORTUNITÀ DI AGGIORNAMENTO E SVILUPPO PROFESSIONALE?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63-490B-AA8F-1359744C8D8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E63-490B-AA8F-1359744C8D89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E63-490B-AA8F-1359744C8D89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E63-490B-AA8F-1359744C8D8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Risultati!$B$160:$E$160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Risultati!$B$161:$E$161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A7D-4BB1-986C-26CFDED2E79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GLI INCENTIVI ECONOMICI SONO DISTRIBUITI SULLA BASE DELL’EFFICACIA DELLE PRESTAZIONI?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0B6-4226-80DB-A6A279E63C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0B6-4226-80DB-A6A279E63C83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0B6-4226-80DB-A6A279E63C83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0B6-4226-80DB-A6A279E63C8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Risultati!$B$184:$E$184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Risultati!$B$185:$E$185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D8A-4D8B-9063-8F28E8A44A8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IN CHE MISURA PERCEPISCE QUANTO SEGUE NEL SUO AMBIENTE DI LAVORO?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Risultati!$B$208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Risultati!$A$209:$A$213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Risultati!$B$209:$B$213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8C-4270-B10E-FEBD8D120DFE}"/>
            </c:ext>
          </c:extLst>
        </c:ser>
        <c:ser>
          <c:idx val="1"/>
          <c:order val="1"/>
          <c:tx>
            <c:strRef>
              <c:f>Risultati!$C$208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Risultati!$A$209:$A$213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Risultati!$C$209:$C$213</c:f>
              <c:numCache>
                <c:formatCode>General</c:formatCode>
                <c:ptCount val="5"/>
                <c:pt idx="0">
                  <c:v>6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F8C-4270-B10E-FEBD8D120DFE}"/>
            </c:ext>
          </c:extLst>
        </c:ser>
        <c:ser>
          <c:idx val="2"/>
          <c:order val="2"/>
          <c:tx>
            <c:strRef>
              <c:f>Risultati!$D$208</c:f>
              <c:strCache>
                <c:ptCount val="1"/>
                <c:pt idx="0">
                  <c:v>A volte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Risultati!$A$209:$A$213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Risultati!$D$209:$D$213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F8C-4270-B10E-FEBD8D120DFE}"/>
            </c:ext>
          </c:extLst>
        </c:ser>
        <c:ser>
          <c:idx val="3"/>
          <c:order val="3"/>
          <c:tx>
            <c:strRef>
              <c:f>Risultati!$E$208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Risultati!$A$209:$A$213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Risultati!$E$209:$E$213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F8C-4270-B10E-FEBD8D120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44386944"/>
        <c:axId val="144387336"/>
      </c:barChart>
      <c:catAx>
        <c:axId val="144386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87336"/>
        <c:crosses val="autoZero"/>
        <c:auto val="1"/>
        <c:lblAlgn val="ctr"/>
        <c:lblOffset val="100"/>
        <c:noMultiLvlLbl val="0"/>
      </c:catAx>
      <c:valAx>
        <c:axId val="144387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8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IN CHE MISURA PERCEPISCE QUANTO SEGUE NEL SUO AMBIENTE DI LAVORO?</a:t>
            </a:r>
            <a:endParaRPr lang="it-IT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Risultati!$B$237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Risultati!$A$238:$A$245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Risultati!$B$238:$B$245</c:f>
              <c:numCache>
                <c:formatCode>General</c:formatCode>
                <c:ptCount val="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470-4188-A9DA-D5555968FF35}"/>
            </c:ext>
          </c:extLst>
        </c:ser>
        <c:ser>
          <c:idx val="1"/>
          <c:order val="1"/>
          <c:tx>
            <c:strRef>
              <c:f>Risultati!$C$237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Risultati!$A$238:$A$245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Risultati!$C$238:$C$245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3</c:v>
                </c:pt>
                <c:pt idx="6">
                  <c:v>6</c:v>
                </c:pt>
                <c:pt idx="7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470-4188-A9DA-D5555968FF35}"/>
            </c:ext>
          </c:extLst>
        </c:ser>
        <c:ser>
          <c:idx val="2"/>
          <c:order val="2"/>
          <c:tx>
            <c:strRef>
              <c:f>Risultati!$D$237</c:f>
              <c:strCache>
                <c:ptCount val="1"/>
                <c:pt idx="0">
                  <c:v>A volte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Risultati!$A$238:$A$245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Risultati!$D$238:$D$245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0</c:v>
                </c:pt>
                <c:pt idx="7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470-4188-A9DA-D5555968FF35}"/>
            </c:ext>
          </c:extLst>
        </c:ser>
        <c:ser>
          <c:idx val="3"/>
          <c:order val="3"/>
          <c:tx>
            <c:strRef>
              <c:f>Risultati!$E$237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Risultati!$A$238:$A$245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Risultati!$E$238:$E$245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470-4188-A9DA-D5555968F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44380672"/>
        <c:axId val="144379888"/>
      </c:barChart>
      <c:catAx>
        <c:axId val="144380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79888"/>
        <c:crosses val="autoZero"/>
        <c:auto val="1"/>
        <c:lblAlgn val="ctr"/>
        <c:lblOffset val="100"/>
        <c:noMultiLvlLbl val="0"/>
      </c:catAx>
      <c:valAx>
        <c:axId val="144379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80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CON QUALE FREQUENZA NEL SUO ENTE SI VERIFICANO LE SITUAZIONI DI SEGUITO DESCRITTE?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Risultati!$B$272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Risultati!$A$273:$A$278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Risultati!$B$273:$B$278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815-4DC8-B715-988F30969F39}"/>
            </c:ext>
          </c:extLst>
        </c:ser>
        <c:ser>
          <c:idx val="1"/>
          <c:order val="1"/>
          <c:tx>
            <c:strRef>
              <c:f>Risultati!$C$272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Risultati!$A$273:$A$278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Risultati!$C$273:$C$278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815-4DC8-B715-988F30969F39}"/>
            </c:ext>
          </c:extLst>
        </c:ser>
        <c:ser>
          <c:idx val="2"/>
          <c:order val="2"/>
          <c:tx>
            <c:strRef>
              <c:f>Risultati!$D$272</c:f>
              <c:strCache>
                <c:ptCount val="1"/>
                <c:pt idx="0">
                  <c:v>Spesso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Risultati!$A$273:$A$278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Risultati!$D$273:$D$278</c:f>
              <c:numCache>
                <c:formatCode>General</c:formatCode>
                <c:ptCount val="6"/>
                <c:pt idx="0">
                  <c:v>7</c:v>
                </c:pt>
                <c:pt idx="1">
                  <c:v>6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815-4DC8-B715-988F30969F39}"/>
            </c:ext>
          </c:extLst>
        </c:ser>
        <c:ser>
          <c:idx val="3"/>
          <c:order val="3"/>
          <c:tx>
            <c:strRef>
              <c:f>Risultati!$E$272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Risultati!$A$273:$A$278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Risultati!$E$273:$E$278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815-4DC8-B715-988F30969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44383024"/>
        <c:axId val="144381456"/>
      </c:barChart>
      <c:catAx>
        <c:axId val="1443830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81456"/>
        <c:crosses val="autoZero"/>
        <c:auto val="1"/>
        <c:lblAlgn val="ctr"/>
        <c:lblOffset val="100"/>
        <c:noMultiLvlLbl val="0"/>
      </c:catAx>
      <c:valAx>
        <c:axId val="144381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4383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10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157161</xdr:colOff>
      <xdr:row>18</xdr:row>
      <xdr:rowOff>14287</xdr:rowOff>
    </xdr:from>
    <xdr:to>
      <xdr:col>8</xdr:col>
      <xdr:colOff>365811</xdr:colOff>
      <xdr:row>36</xdr:row>
      <xdr:rowOff>185287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xmlns="" id="{4A040276-F1D2-F652-4B7F-FCD4C9E2FA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666750</xdr:colOff>
      <xdr:row>41</xdr:row>
      <xdr:rowOff>119062</xdr:rowOff>
    </xdr:from>
    <xdr:to>
      <xdr:col>6</xdr:col>
      <xdr:colOff>294600</xdr:colOff>
      <xdr:row>60</xdr:row>
      <xdr:rowOff>99562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xmlns="" id="{16585224-CF70-ACC7-6705-6A76E31788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661987</xdr:colOff>
      <xdr:row>65</xdr:row>
      <xdr:rowOff>185737</xdr:rowOff>
    </xdr:from>
    <xdr:to>
      <xdr:col>6</xdr:col>
      <xdr:colOff>289837</xdr:colOff>
      <xdr:row>84</xdr:row>
      <xdr:rowOff>166237</xdr:rowOff>
    </xdr:to>
    <xdr:graphicFrame macro="">
      <xdr:nvGraphicFramePr>
        <xdr:cNvPr id="13" name="Grafico 12">
          <a:extLst>
            <a:ext uri="{FF2B5EF4-FFF2-40B4-BE49-F238E27FC236}">
              <a16:creationId xmlns:a16="http://schemas.microsoft.com/office/drawing/2014/main" xmlns="" id="{E7DDF754-02AD-54AF-6B7D-6AA3A73C4C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661987</xdr:colOff>
      <xdr:row>89</xdr:row>
      <xdr:rowOff>147637</xdr:rowOff>
    </xdr:from>
    <xdr:to>
      <xdr:col>6</xdr:col>
      <xdr:colOff>289837</xdr:colOff>
      <xdr:row>108</xdr:row>
      <xdr:rowOff>128137</xdr:rowOff>
    </xdr:to>
    <xdr:graphicFrame macro="">
      <xdr:nvGraphicFramePr>
        <xdr:cNvPr id="14" name="Grafico 13">
          <a:extLst>
            <a:ext uri="{FF2B5EF4-FFF2-40B4-BE49-F238E27FC236}">
              <a16:creationId xmlns:a16="http://schemas.microsoft.com/office/drawing/2014/main" xmlns="" id="{27EA7ACD-ED71-75F7-FC61-D6C460B12C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604837</xdr:colOff>
      <xdr:row>114</xdr:row>
      <xdr:rowOff>14287</xdr:rowOff>
    </xdr:from>
    <xdr:to>
      <xdr:col>6</xdr:col>
      <xdr:colOff>232687</xdr:colOff>
      <xdr:row>132</xdr:row>
      <xdr:rowOff>185287</xdr:rowOff>
    </xdr:to>
    <xdr:graphicFrame macro="">
      <xdr:nvGraphicFramePr>
        <xdr:cNvPr id="15" name="Grafico 14">
          <a:extLst>
            <a:ext uri="{FF2B5EF4-FFF2-40B4-BE49-F238E27FC236}">
              <a16:creationId xmlns:a16="http://schemas.microsoft.com/office/drawing/2014/main" xmlns="" id="{9223299C-C63E-0666-5DCD-335AF32FAB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652462</xdr:colOff>
      <xdr:row>137</xdr:row>
      <xdr:rowOff>90487</xdr:rowOff>
    </xdr:from>
    <xdr:to>
      <xdr:col>6</xdr:col>
      <xdr:colOff>280312</xdr:colOff>
      <xdr:row>156</xdr:row>
      <xdr:rowOff>70987</xdr:rowOff>
    </xdr:to>
    <xdr:graphicFrame macro="">
      <xdr:nvGraphicFramePr>
        <xdr:cNvPr id="16" name="Grafico 15">
          <a:extLst>
            <a:ext uri="{FF2B5EF4-FFF2-40B4-BE49-F238E27FC236}">
              <a16:creationId xmlns:a16="http://schemas.microsoft.com/office/drawing/2014/main" xmlns="" id="{CA5AAFE6-55F5-5089-C8BD-7445961CE8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652462</xdr:colOff>
      <xdr:row>161</xdr:row>
      <xdr:rowOff>119062</xdr:rowOff>
    </xdr:from>
    <xdr:to>
      <xdr:col>6</xdr:col>
      <xdr:colOff>280312</xdr:colOff>
      <xdr:row>180</xdr:row>
      <xdr:rowOff>99562</xdr:rowOff>
    </xdr:to>
    <xdr:graphicFrame macro="">
      <xdr:nvGraphicFramePr>
        <xdr:cNvPr id="17" name="Grafico 16">
          <a:extLst>
            <a:ext uri="{FF2B5EF4-FFF2-40B4-BE49-F238E27FC236}">
              <a16:creationId xmlns:a16="http://schemas.microsoft.com/office/drawing/2014/main" xmlns="" id="{1EDE4B7F-B63B-0E8F-4669-0B5A50E8D4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652462</xdr:colOff>
      <xdr:row>185</xdr:row>
      <xdr:rowOff>90487</xdr:rowOff>
    </xdr:from>
    <xdr:to>
      <xdr:col>6</xdr:col>
      <xdr:colOff>280312</xdr:colOff>
      <xdr:row>204</xdr:row>
      <xdr:rowOff>70987</xdr:rowOff>
    </xdr:to>
    <xdr:graphicFrame macro="">
      <xdr:nvGraphicFramePr>
        <xdr:cNvPr id="18" name="Grafico 17">
          <a:extLst>
            <a:ext uri="{FF2B5EF4-FFF2-40B4-BE49-F238E27FC236}">
              <a16:creationId xmlns:a16="http://schemas.microsoft.com/office/drawing/2014/main" xmlns="" id="{79A5EE79-0C4E-6407-4307-F5ECC652B5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80960</xdr:colOff>
      <xdr:row>214</xdr:row>
      <xdr:rowOff>4762</xdr:rowOff>
    </xdr:from>
    <xdr:to>
      <xdr:col>9</xdr:col>
      <xdr:colOff>400010</xdr:colOff>
      <xdr:row>232</xdr:row>
      <xdr:rowOff>175762</xdr:rowOff>
    </xdr:to>
    <xdr:graphicFrame macro="">
      <xdr:nvGraphicFramePr>
        <xdr:cNvPr id="20" name="Grafico 19">
          <a:extLst>
            <a:ext uri="{FF2B5EF4-FFF2-40B4-BE49-F238E27FC236}">
              <a16:creationId xmlns:a16="http://schemas.microsoft.com/office/drawing/2014/main" xmlns="" id="{1F6AB28D-7E9C-2164-3EDA-F7BAC04BA2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42861</xdr:colOff>
      <xdr:row>245</xdr:row>
      <xdr:rowOff>185737</xdr:rowOff>
    </xdr:from>
    <xdr:to>
      <xdr:col>9</xdr:col>
      <xdr:colOff>9524</xdr:colOff>
      <xdr:row>268</xdr:row>
      <xdr:rowOff>124237</xdr:rowOff>
    </xdr:to>
    <xdr:graphicFrame macro="">
      <xdr:nvGraphicFramePr>
        <xdr:cNvPr id="21" name="Grafico 20">
          <a:extLst>
            <a:ext uri="{FF2B5EF4-FFF2-40B4-BE49-F238E27FC236}">
              <a16:creationId xmlns:a16="http://schemas.microsoft.com/office/drawing/2014/main" xmlns="" id="{02BBBA88-C3F4-715D-79B0-978E86D932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38099</xdr:colOff>
      <xdr:row>279</xdr:row>
      <xdr:rowOff>14287</xdr:rowOff>
    </xdr:from>
    <xdr:to>
      <xdr:col>8</xdr:col>
      <xdr:colOff>246749</xdr:colOff>
      <xdr:row>301</xdr:row>
      <xdr:rowOff>143287</xdr:rowOff>
    </xdr:to>
    <xdr:graphicFrame macro="">
      <xdr:nvGraphicFramePr>
        <xdr:cNvPr id="22" name="Grafico 21">
          <a:extLst>
            <a:ext uri="{FF2B5EF4-FFF2-40B4-BE49-F238E27FC236}">
              <a16:creationId xmlns:a16="http://schemas.microsoft.com/office/drawing/2014/main" xmlns="" id="{28EA7FCA-6882-D9FF-108A-38F86182D9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8"/>
  <sheetViews>
    <sheetView topLeftCell="A2" workbookViewId="0">
      <selection activeCell="AE12" sqref="AE12"/>
    </sheetView>
  </sheetViews>
  <sheetFormatPr defaultRowHeight="15" x14ac:dyDescent="0.25"/>
  <cols>
    <col min="2" max="51" width="3.7109375" customWidth="1"/>
  </cols>
  <sheetData>
    <row r="1" spans="1:51" ht="15.75" thickBot="1" x14ac:dyDescent="0.3">
      <c r="A1" s="11" t="s">
        <v>15</v>
      </c>
      <c r="B1" s="10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  <c r="AE1" s="8">
        <v>30</v>
      </c>
      <c r="AF1" s="8">
        <v>31</v>
      </c>
      <c r="AG1" s="8">
        <v>32</v>
      </c>
      <c r="AH1" s="8">
        <v>33</v>
      </c>
      <c r="AI1" s="8">
        <v>34</v>
      </c>
      <c r="AJ1" s="8">
        <v>35</v>
      </c>
      <c r="AK1" s="8">
        <v>36</v>
      </c>
      <c r="AL1" s="8">
        <v>37</v>
      </c>
      <c r="AM1" s="8">
        <v>38</v>
      </c>
      <c r="AN1" s="8">
        <v>39</v>
      </c>
      <c r="AO1" s="8">
        <v>40</v>
      </c>
      <c r="AP1" s="8">
        <v>41</v>
      </c>
      <c r="AQ1" s="8">
        <v>42</v>
      </c>
      <c r="AR1" s="8">
        <v>43</v>
      </c>
      <c r="AS1" s="8">
        <v>44</v>
      </c>
      <c r="AT1" s="8">
        <v>45</v>
      </c>
      <c r="AU1" s="8">
        <v>46</v>
      </c>
      <c r="AV1" s="8">
        <v>47</v>
      </c>
      <c r="AW1" s="8">
        <v>48</v>
      </c>
      <c r="AX1" s="8">
        <v>49</v>
      </c>
      <c r="AY1" s="9">
        <v>50</v>
      </c>
    </row>
    <row r="2" spans="1:51" x14ac:dyDescent="0.25">
      <c r="A2" s="14" t="s">
        <v>16</v>
      </c>
      <c r="B2">
        <v>4</v>
      </c>
      <c r="C2">
        <v>3</v>
      </c>
      <c r="D2">
        <v>3</v>
      </c>
      <c r="E2">
        <v>3</v>
      </c>
      <c r="F2">
        <v>3</v>
      </c>
      <c r="G2">
        <v>3</v>
      </c>
      <c r="H2">
        <v>1</v>
      </c>
      <c r="I2">
        <v>2</v>
      </c>
      <c r="J2">
        <v>2</v>
      </c>
      <c r="K2">
        <v>3</v>
      </c>
      <c r="L2">
        <v>2</v>
      </c>
      <c r="M2">
        <v>1</v>
      </c>
    </row>
    <row r="3" spans="1:51" x14ac:dyDescent="0.25">
      <c r="A3" s="12" t="s">
        <v>17</v>
      </c>
      <c r="B3">
        <v>4</v>
      </c>
      <c r="C3">
        <v>4</v>
      </c>
      <c r="D3">
        <v>4</v>
      </c>
      <c r="E3">
        <v>3</v>
      </c>
      <c r="F3">
        <v>4</v>
      </c>
      <c r="G3">
        <v>3</v>
      </c>
      <c r="H3">
        <v>2</v>
      </c>
      <c r="I3">
        <v>2</v>
      </c>
      <c r="J3">
        <v>2</v>
      </c>
      <c r="K3">
        <v>4</v>
      </c>
      <c r="L3">
        <v>3</v>
      </c>
      <c r="M3">
        <v>1</v>
      </c>
    </row>
    <row r="4" spans="1:51" x14ac:dyDescent="0.25">
      <c r="A4" s="12" t="s">
        <v>18</v>
      </c>
      <c r="B4">
        <v>4</v>
      </c>
      <c r="C4">
        <v>3</v>
      </c>
      <c r="D4">
        <v>3</v>
      </c>
      <c r="E4">
        <v>2</v>
      </c>
      <c r="F4">
        <v>4</v>
      </c>
      <c r="G4">
        <v>2</v>
      </c>
      <c r="H4">
        <v>2</v>
      </c>
      <c r="I4">
        <v>3</v>
      </c>
      <c r="J4">
        <v>2</v>
      </c>
      <c r="K4">
        <v>2</v>
      </c>
      <c r="L4">
        <v>1</v>
      </c>
      <c r="M4">
        <v>2</v>
      </c>
    </row>
    <row r="5" spans="1:51" x14ac:dyDescent="0.25">
      <c r="A5" s="12" t="s">
        <v>19</v>
      </c>
      <c r="B5">
        <v>3</v>
      </c>
      <c r="C5">
        <v>3</v>
      </c>
      <c r="D5">
        <v>3</v>
      </c>
      <c r="E5">
        <v>2</v>
      </c>
      <c r="F5">
        <v>3</v>
      </c>
      <c r="G5">
        <v>3</v>
      </c>
      <c r="H5">
        <v>2</v>
      </c>
      <c r="I5">
        <v>3</v>
      </c>
      <c r="J5">
        <v>2</v>
      </c>
      <c r="K5">
        <v>3</v>
      </c>
      <c r="L5">
        <v>2</v>
      </c>
      <c r="M5">
        <v>3</v>
      </c>
    </row>
    <row r="6" spans="1:51" x14ac:dyDescent="0.25">
      <c r="A6" s="12" t="s">
        <v>20</v>
      </c>
      <c r="B6">
        <v>2</v>
      </c>
      <c r="C6">
        <v>3</v>
      </c>
      <c r="D6">
        <v>3</v>
      </c>
      <c r="E6">
        <v>2</v>
      </c>
      <c r="F6">
        <v>4</v>
      </c>
      <c r="G6">
        <v>2</v>
      </c>
      <c r="H6">
        <v>2</v>
      </c>
      <c r="I6">
        <v>3</v>
      </c>
      <c r="J6">
        <v>2</v>
      </c>
      <c r="K6">
        <v>2</v>
      </c>
      <c r="L6">
        <v>1</v>
      </c>
      <c r="M6">
        <v>2</v>
      </c>
    </row>
    <row r="7" spans="1:51" x14ac:dyDescent="0.25">
      <c r="A7" s="12" t="s">
        <v>21</v>
      </c>
      <c r="B7">
        <v>4</v>
      </c>
      <c r="C7">
        <v>4</v>
      </c>
      <c r="D7">
        <v>3</v>
      </c>
      <c r="E7">
        <v>2</v>
      </c>
      <c r="F7">
        <v>4</v>
      </c>
      <c r="G7">
        <v>3</v>
      </c>
      <c r="H7">
        <v>2</v>
      </c>
      <c r="I7">
        <v>3</v>
      </c>
      <c r="J7">
        <v>2</v>
      </c>
      <c r="K7">
        <v>2</v>
      </c>
      <c r="L7">
        <v>1</v>
      </c>
      <c r="M7">
        <v>3</v>
      </c>
    </row>
    <row r="8" spans="1:51" x14ac:dyDescent="0.25">
      <c r="A8" s="12" t="s">
        <v>22</v>
      </c>
      <c r="B8">
        <v>4</v>
      </c>
      <c r="C8">
        <v>4</v>
      </c>
      <c r="D8">
        <v>3</v>
      </c>
      <c r="E8">
        <v>2</v>
      </c>
      <c r="F8">
        <v>4</v>
      </c>
      <c r="G8">
        <v>4</v>
      </c>
      <c r="H8">
        <v>2</v>
      </c>
      <c r="I8">
        <v>2</v>
      </c>
      <c r="J8">
        <v>2</v>
      </c>
      <c r="K8">
        <v>3</v>
      </c>
      <c r="L8">
        <v>3</v>
      </c>
      <c r="M8">
        <v>4</v>
      </c>
    </row>
    <row r="9" spans="1:51" x14ac:dyDescent="0.25">
      <c r="A9" s="12" t="s">
        <v>23</v>
      </c>
      <c r="B9">
        <v>3</v>
      </c>
      <c r="C9">
        <v>3</v>
      </c>
      <c r="D9">
        <v>2</v>
      </c>
      <c r="E9">
        <v>2</v>
      </c>
      <c r="F9">
        <v>3</v>
      </c>
      <c r="G9">
        <v>4</v>
      </c>
      <c r="H9">
        <v>2</v>
      </c>
      <c r="I9">
        <v>3</v>
      </c>
      <c r="J9">
        <v>2</v>
      </c>
      <c r="K9">
        <v>3</v>
      </c>
      <c r="L9">
        <v>3</v>
      </c>
      <c r="M9">
        <v>3</v>
      </c>
    </row>
    <row r="10" spans="1:51" x14ac:dyDescent="0.25">
      <c r="A10" s="12" t="s">
        <v>24</v>
      </c>
      <c r="B10">
        <v>3</v>
      </c>
      <c r="C10">
        <v>3</v>
      </c>
      <c r="D10">
        <v>3</v>
      </c>
      <c r="E10">
        <v>3</v>
      </c>
      <c r="F10">
        <v>2</v>
      </c>
      <c r="G10">
        <v>1</v>
      </c>
      <c r="H10">
        <v>1</v>
      </c>
      <c r="I10">
        <v>2</v>
      </c>
      <c r="J10">
        <v>1</v>
      </c>
      <c r="K10">
        <v>2</v>
      </c>
      <c r="L10">
        <v>1</v>
      </c>
      <c r="M10">
        <v>1</v>
      </c>
    </row>
    <row r="11" spans="1:51" x14ac:dyDescent="0.25">
      <c r="A11" s="12" t="s">
        <v>25</v>
      </c>
      <c r="B11">
        <v>4</v>
      </c>
      <c r="C11">
        <v>3</v>
      </c>
      <c r="D11">
        <v>4</v>
      </c>
      <c r="E11">
        <v>2</v>
      </c>
      <c r="F11">
        <v>2</v>
      </c>
      <c r="G11">
        <v>1</v>
      </c>
      <c r="H11">
        <v>1</v>
      </c>
      <c r="I11">
        <v>2</v>
      </c>
      <c r="J11">
        <v>2</v>
      </c>
      <c r="K11">
        <v>3</v>
      </c>
      <c r="L11">
        <v>1</v>
      </c>
      <c r="M11">
        <v>2</v>
      </c>
    </row>
    <row r="12" spans="1:51" x14ac:dyDescent="0.25">
      <c r="A12" s="12" t="s">
        <v>26</v>
      </c>
      <c r="B12">
        <v>4</v>
      </c>
      <c r="C12">
        <v>3</v>
      </c>
      <c r="D12">
        <v>3</v>
      </c>
      <c r="E12">
        <v>2</v>
      </c>
      <c r="F12">
        <v>1</v>
      </c>
      <c r="G12">
        <v>2</v>
      </c>
      <c r="H12">
        <v>1</v>
      </c>
      <c r="I12">
        <v>2</v>
      </c>
      <c r="J12">
        <v>1</v>
      </c>
      <c r="K12">
        <v>2</v>
      </c>
      <c r="L12">
        <v>1</v>
      </c>
      <c r="M12">
        <v>1</v>
      </c>
    </row>
    <row r="13" spans="1:51" x14ac:dyDescent="0.25">
      <c r="A13" s="12" t="s">
        <v>27</v>
      </c>
      <c r="B13">
        <v>4</v>
      </c>
      <c r="C13">
        <v>4</v>
      </c>
      <c r="D13">
        <v>2</v>
      </c>
      <c r="E13">
        <v>2</v>
      </c>
      <c r="F13">
        <v>1</v>
      </c>
      <c r="G13">
        <v>2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</row>
    <row r="14" spans="1:51" x14ac:dyDescent="0.25">
      <c r="A14" s="12" t="s">
        <v>28</v>
      </c>
      <c r="B14">
        <v>3</v>
      </c>
      <c r="C14">
        <v>4</v>
      </c>
      <c r="D14">
        <v>3</v>
      </c>
      <c r="E14">
        <v>2</v>
      </c>
      <c r="F14">
        <v>1</v>
      </c>
      <c r="G14">
        <v>2</v>
      </c>
      <c r="H14">
        <v>1</v>
      </c>
      <c r="I14">
        <v>1</v>
      </c>
      <c r="J14">
        <v>1</v>
      </c>
      <c r="K14">
        <v>2</v>
      </c>
      <c r="L14">
        <v>1</v>
      </c>
      <c r="M14">
        <v>2</v>
      </c>
    </row>
    <row r="15" spans="1:51" x14ac:dyDescent="0.25">
      <c r="A15" s="12" t="s">
        <v>29</v>
      </c>
      <c r="B15">
        <v>4</v>
      </c>
      <c r="C15">
        <v>3</v>
      </c>
      <c r="D15">
        <v>3</v>
      </c>
      <c r="E15">
        <v>2</v>
      </c>
      <c r="F15">
        <v>1</v>
      </c>
      <c r="G15">
        <v>2</v>
      </c>
      <c r="H15">
        <v>1</v>
      </c>
      <c r="I15">
        <v>2</v>
      </c>
      <c r="J15">
        <v>1</v>
      </c>
      <c r="K15">
        <v>3</v>
      </c>
      <c r="L15">
        <v>1</v>
      </c>
      <c r="M15">
        <v>2</v>
      </c>
    </row>
    <row r="16" spans="1:51" x14ac:dyDescent="0.25">
      <c r="A16" s="12" t="s">
        <v>30</v>
      </c>
      <c r="B16">
        <v>4</v>
      </c>
      <c r="C16">
        <v>4</v>
      </c>
      <c r="D16">
        <v>3</v>
      </c>
      <c r="E16">
        <v>2</v>
      </c>
      <c r="F16">
        <v>1</v>
      </c>
      <c r="G16">
        <v>2</v>
      </c>
      <c r="H16">
        <v>1</v>
      </c>
      <c r="I16">
        <v>1</v>
      </c>
      <c r="J16">
        <v>2</v>
      </c>
      <c r="K16">
        <v>1</v>
      </c>
      <c r="L16">
        <v>1</v>
      </c>
      <c r="M16">
        <v>2</v>
      </c>
    </row>
    <row r="17" spans="1:13" x14ac:dyDescent="0.25">
      <c r="A17" s="12" t="s">
        <v>34</v>
      </c>
      <c r="B17">
        <v>4</v>
      </c>
      <c r="C17">
        <v>4</v>
      </c>
      <c r="D17">
        <v>3</v>
      </c>
      <c r="E17">
        <v>2</v>
      </c>
      <c r="F17">
        <v>2</v>
      </c>
      <c r="G17">
        <v>2</v>
      </c>
      <c r="H17">
        <v>1</v>
      </c>
      <c r="I17">
        <v>2</v>
      </c>
      <c r="J17">
        <v>1</v>
      </c>
      <c r="K17">
        <v>2</v>
      </c>
      <c r="L17">
        <v>1</v>
      </c>
      <c r="M17">
        <v>2</v>
      </c>
    </row>
    <row r="18" spans="1:13" x14ac:dyDescent="0.25">
      <c r="A18" s="12" t="s">
        <v>35</v>
      </c>
      <c r="B18">
        <v>0</v>
      </c>
      <c r="C18">
        <v>4</v>
      </c>
      <c r="D18">
        <v>3</v>
      </c>
      <c r="E18">
        <v>2</v>
      </c>
      <c r="F18">
        <v>2</v>
      </c>
      <c r="G18">
        <v>2</v>
      </c>
      <c r="H18">
        <v>1</v>
      </c>
      <c r="I18">
        <v>1</v>
      </c>
      <c r="J18">
        <v>1</v>
      </c>
      <c r="K18">
        <v>1</v>
      </c>
      <c r="L18">
        <v>1</v>
      </c>
      <c r="M18">
        <v>2</v>
      </c>
    </row>
    <row r="19" spans="1:13" x14ac:dyDescent="0.25">
      <c r="A19" s="12" t="s">
        <v>36</v>
      </c>
      <c r="B19">
        <v>0</v>
      </c>
      <c r="C19">
        <v>4</v>
      </c>
      <c r="D19">
        <v>3</v>
      </c>
      <c r="E19">
        <v>3</v>
      </c>
      <c r="F19">
        <v>2</v>
      </c>
      <c r="G19">
        <v>2</v>
      </c>
      <c r="H19">
        <v>1</v>
      </c>
      <c r="I19">
        <v>3</v>
      </c>
      <c r="J19">
        <v>2</v>
      </c>
      <c r="K19">
        <v>3</v>
      </c>
      <c r="L19">
        <v>1</v>
      </c>
      <c r="M19">
        <v>2</v>
      </c>
    </row>
    <row r="20" spans="1:13" x14ac:dyDescent="0.25">
      <c r="A20" s="12" t="s">
        <v>37</v>
      </c>
      <c r="B20">
        <v>0</v>
      </c>
      <c r="C20">
        <v>4</v>
      </c>
      <c r="D20">
        <v>2</v>
      </c>
      <c r="E20">
        <v>3</v>
      </c>
      <c r="F20">
        <v>2</v>
      </c>
      <c r="G20">
        <v>2</v>
      </c>
      <c r="H20">
        <v>1</v>
      </c>
      <c r="I20">
        <v>2</v>
      </c>
      <c r="J20">
        <v>1</v>
      </c>
      <c r="K20">
        <v>2</v>
      </c>
      <c r="L20">
        <v>1</v>
      </c>
      <c r="M20">
        <v>1</v>
      </c>
    </row>
    <row r="21" spans="1:13" x14ac:dyDescent="0.25">
      <c r="A21" s="12" t="s">
        <v>38</v>
      </c>
      <c r="B21">
        <v>0</v>
      </c>
      <c r="C21">
        <v>4</v>
      </c>
      <c r="D21">
        <v>2</v>
      </c>
      <c r="E21">
        <v>2</v>
      </c>
      <c r="F21">
        <v>2</v>
      </c>
      <c r="G21">
        <v>1</v>
      </c>
      <c r="H21">
        <v>1</v>
      </c>
      <c r="I21">
        <v>2</v>
      </c>
      <c r="J21">
        <v>2</v>
      </c>
      <c r="K21">
        <v>2</v>
      </c>
      <c r="L21">
        <v>1</v>
      </c>
      <c r="M21">
        <v>2</v>
      </c>
    </row>
    <row r="22" spans="1:13" x14ac:dyDescent="0.25">
      <c r="A22" s="12" t="s">
        <v>39</v>
      </c>
      <c r="B22">
        <v>0</v>
      </c>
      <c r="C22">
        <v>1</v>
      </c>
      <c r="D22">
        <v>1</v>
      </c>
      <c r="E22">
        <v>1</v>
      </c>
      <c r="F22">
        <v>0</v>
      </c>
      <c r="G22">
        <v>3</v>
      </c>
      <c r="H22">
        <v>1</v>
      </c>
      <c r="I22">
        <v>1</v>
      </c>
      <c r="J22">
        <v>2</v>
      </c>
      <c r="K22">
        <v>2</v>
      </c>
      <c r="L22">
        <v>2</v>
      </c>
      <c r="M22">
        <v>3</v>
      </c>
    </row>
    <row r="23" spans="1:13" x14ac:dyDescent="0.25">
      <c r="A23" s="12" t="s">
        <v>40</v>
      </c>
      <c r="B23">
        <v>0</v>
      </c>
      <c r="C23">
        <v>1</v>
      </c>
      <c r="D23">
        <v>1</v>
      </c>
      <c r="E23">
        <v>1</v>
      </c>
      <c r="F23">
        <v>0</v>
      </c>
      <c r="G23">
        <v>2</v>
      </c>
      <c r="H23">
        <v>1</v>
      </c>
      <c r="I23">
        <v>1</v>
      </c>
      <c r="J23">
        <v>2</v>
      </c>
      <c r="K23">
        <v>2</v>
      </c>
      <c r="L23">
        <v>2</v>
      </c>
      <c r="M23">
        <v>3</v>
      </c>
    </row>
    <row r="24" spans="1:13" x14ac:dyDescent="0.25">
      <c r="A24" s="12" t="s">
        <v>41</v>
      </c>
      <c r="B24">
        <v>0</v>
      </c>
      <c r="C24">
        <v>1</v>
      </c>
      <c r="D24">
        <v>1</v>
      </c>
      <c r="E24">
        <v>1</v>
      </c>
      <c r="F24">
        <v>0</v>
      </c>
      <c r="G24">
        <v>2</v>
      </c>
      <c r="H24">
        <v>1</v>
      </c>
      <c r="I24">
        <v>1</v>
      </c>
      <c r="J24">
        <v>2</v>
      </c>
      <c r="K24">
        <v>3</v>
      </c>
      <c r="L24">
        <v>3</v>
      </c>
      <c r="M24">
        <v>3</v>
      </c>
    </row>
    <row r="25" spans="1:13" x14ac:dyDescent="0.25">
      <c r="A25" s="12" t="s">
        <v>42</v>
      </c>
      <c r="B25">
        <v>0</v>
      </c>
      <c r="C25">
        <v>1</v>
      </c>
      <c r="D25">
        <v>2</v>
      </c>
      <c r="E25">
        <v>1</v>
      </c>
      <c r="F25">
        <v>0</v>
      </c>
      <c r="G25">
        <v>3</v>
      </c>
      <c r="H25">
        <v>1</v>
      </c>
      <c r="I25">
        <v>2</v>
      </c>
      <c r="J25">
        <v>2</v>
      </c>
      <c r="K25">
        <v>3</v>
      </c>
      <c r="L25">
        <v>1</v>
      </c>
      <c r="M25">
        <v>2</v>
      </c>
    </row>
    <row r="26" spans="1:13" x14ac:dyDescent="0.25">
      <c r="A26" s="12" t="s">
        <v>43</v>
      </c>
      <c r="B26">
        <v>0</v>
      </c>
      <c r="C26">
        <v>1</v>
      </c>
      <c r="D26">
        <v>1</v>
      </c>
      <c r="E26">
        <v>1</v>
      </c>
      <c r="F26">
        <v>0</v>
      </c>
      <c r="G26">
        <v>2</v>
      </c>
      <c r="H26">
        <v>1</v>
      </c>
      <c r="I26">
        <v>3</v>
      </c>
      <c r="J26">
        <v>2</v>
      </c>
      <c r="K26">
        <v>2</v>
      </c>
      <c r="L26">
        <v>3</v>
      </c>
      <c r="M26">
        <v>3</v>
      </c>
    </row>
    <row r="27" spans="1:13" x14ac:dyDescent="0.25">
      <c r="A27" s="12" t="s">
        <v>44</v>
      </c>
      <c r="B27">
        <v>0</v>
      </c>
      <c r="C27">
        <v>1</v>
      </c>
      <c r="D27">
        <v>1</v>
      </c>
      <c r="E27">
        <v>1</v>
      </c>
      <c r="F27">
        <v>0</v>
      </c>
      <c r="G27">
        <v>3</v>
      </c>
      <c r="H27">
        <v>1</v>
      </c>
      <c r="I27">
        <v>2</v>
      </c>
      <c r="J27">
        <v>2</v>
      </c>
      <c r="K27">
        <v>2</v>
      </c>
      <c r="L27">
        <v>3</v>
      </c>
      <c r="M27">
        <v>3</v>
      </c>
    </row>
    <row r="28" spans="1:13" x14ac:dyDescent="0.25">
      <c r="A28" s="12" t="s">
        <v>45</v>
      </c>
      <c r="B28">
        <v>0</v>
      </c>
      <c r="C28">
        <v>2</v>
      </c>
      <c r="D28">
        <v>1</v>
      </c>
      <c r="E28">
        <v>1</v>
      </c>
      <c r="F28">
        <v>0</v>
      </c>
      <c r="G28">
        <v>2</v>
      </c>
      <c r="H28">
        <v>1</v>
      </c>
      <c r="I28">
        <v>1</v>
      </c>
      <c r="J28">
        <v>2</v>
      </c>
      <c r="K28">
        <v>2</v>
      </c>
      <c r="L28">
        <v>2</v>
      </c>
      <c r="M28">
        <v>2</v>
      </c>
    </row>
    <row r="29" spans="1:13" x14ac:dyDescent="0.25">
      <c r="A29" s="12" t="s">
        <v>46</v>
      </c>
      <c r="B29">
        <v>0</v>
      </c>
      <c r="C29">
        <v>2</v>
      </c>
      <c r="D29">
        <v>1</v>
      </c>
      <c r="E29">
        <v>1</v>
      </c>
      <c r="F29">
        <v>0</v>
      </c>
      <c r="G29">
        <v>3</v>
      </c>
      <c r="H29">
        <v>1</v>
      </c>
      <c r="I29">
        <v>4</v>
      </c>
      <c r="J29">
        <v>2</v>
      </c>
      <c r="K29">
        <v>2</v>
      </c>
      <c r="L29">
        <v>2</v>
      </c>
      <c r="M29">
        <v>3</v>
      </c>
    </row>
    <row r="30" spans="1:13" x14ac:dyDescent="0.25">
      <c r="A30" s="12" t="s">
        <v>47</v>
      </c>
      <c r="B30">
        <v>0</v>
      </c>
      <c r="C30">
        <v>3</v>
      </c>
      <c r="D30">
        <v>3</v>
      </c>
      <c r="E30">
        <v>4</v>
      </c>
      <c r="F30">
        <v>4</v>
      </c>
      <c r="G30">
        <v>2</v>
      </c>
      <c r="H30">
        <v>0</v>
      </c>
      <c r="I30">
        <v>3</v>
      </c>
      <c r="J30">
        <v>3</v>
      </c>
      <c r="K30">
        <v>3</v>
      </c>
      <c r="L30">
        <v>3</v>
      </c>
      <c r="M30">
        <v>3</v>
      </c>
    </row>
    <row r="31" spans="1:13" x14ac:dyDescent="0.25">
      <c r="A31" s="12" t="s">
        <v>48</v>
      </c>
      <c r="B31">
        <v>0</v>
      </c>
      <c r="C31">
        <v>3</v>
      </c>
      <c r="D31">
        <v>3</v>
      </c>
      <c r="E31">
        <v>4</v>
      </c>
      <c r="F31">
        <v>4</v>
      </c>
      <c r="G31">
        <v>2</v>
      </c>
      <c r="H31">
        <v>1</v>
      </c>
      <c r="I31">
        <v>4</v>
      </c>
      <c r="J31">
        <v>3</v>
      </c>
      <c r="K31">
        <v>3</v>
      </c>
      <c r="L31">
        <v>3</v>
      </c>
      <c r="M31">
        <v>3</v>
      </c>
    </row>
    <row r="32" spans="1:13" x14ac:dyDescent="0.25">
      <c r="A32" s="12" t="s">
        <v>49</v>
      </c>
      <c r="B32">
        <v>0</v>
      </c>
      <c r="C32">
        <v>3</v>
      </c>
      <c r="D32">
        <v>3</v>
      </c>
      <c r="E32">
        <v>4</v>
      </c>
      <c r="F32">
        <v>3</v>
      </c>
      <c r="G32">
        <v>2</v>
      </c>
      <c r="H32">
        <v>1</v>
      </c>
      <c r="I32">
        <v>1</v>
      </c>
      <c r="J32">
        <v>2</v>
      </c>
      <c r="K32">
        <v>2</v>
      </c>
      <c r="L32">
        <v>2</v>
      </c>
      <c r="M32">
        <v>3</v>
      </c>
    </row>
    <row r="33" spans="1:13" x14ac:dyDescent="0.25">
      <c r="A33" s="12" t="s">
        <v>50</v>
      </c>
      <c r="B33">
        <v>0</v>
      </c>
      <c r="C33">
        <v>4</v>
      </c>
      <c r="D33">
        <v>3</v>
      </c>
      <c r="E33">
        <v>4</v>
      </c>
      <c r="F33">
        <v>2</v>
      </c>
      <c r="G33">
        <v>3</v>
      </c>
      <c r="H33">
        <v>1</v>
      </c>
      <c r="I33">
        <v>1</v>
      </c>
      <c r="J33">
        <v>2</v>
      </c>
      <c r="K33">
        <v>3</v>
      </c>
      <c r="L33">
        <v>3</v>
      </c>
      <c r="M33">
        <v>3</v>
      </c>
    </row>
    <row r="34" spans="1:13" x14ac:dyDescent="0.25">
      <c r="A34" s="12" t="s">
        <v>51</v>
      </c>
      <c r="B34">
        <v>0</v>
      </c>
      <c r="C34">
        <v>3</v>
      </c>
      <c r="D34">
        <v>3</v>
      </c>
      <c r="E34">
        <v>4</v>
      </c>
      <c r="F34">
        <v>3</v>
      </c>
      <c r="G34">
        <v>3</v>
      </c>
      <c r="H34">
        <v>1</v>
      </c>
      <c r="I34">
        <v>1</v>
      </c>
      <c r="J34">
        <v>2</v>
      </c>
      <c r="K34">
        <v>2</v>
      </c>
      <c r="L34">
        <v>3</v>
      </c>
      <c r="M34">
        <v>3</v>
      </c>
    </row>
    <row r="35" spans="1:13" x14ac:dyDescent="0.25">
      <c r="A35" s="12" t="s">
        <v>52</v>
      </c>
      <c r="B35">
        <v>0</v>
      </c>
      <c r="C35">
        <v>3</v>
      </c>
      <c r="D35">
        <v>2</v>
      </c>
      <c r="E35">
        <v>4</v>
      </c>
      <c r="F35">
        <v>2</v>
      </c>
      <c r="G35">
        <v>2</v>
      </c>
      <c r="H35">
        <v>1</v>
      </c>
      <c r="I35">
        <v>2</v>
      </c>
      <c r="J35">
        <v>2</v>
      </c>
      <c r="K35">
        <v>2</v>
      </c>
      <c r="L35">
        <v>1</v>
      </c>
      <c r="M35">
        <v>2</v>
      </c>
    </row>
    <row r="36" spans="1:13" x14ac:dyDescent="0.25">
      <c r="A36" s="12" t="s">
        <v>53</v>
      </c>
      <c r="B36">
        <v>21</v>
      </c>
      <c r="C36">
        <v>22</v>
      </c>
      <c r="D36">
        <v>4</v>
      </c>
      <c r="E36">
        <v>3</v>
      </c>
      <c r="F36">
        <v>13</v>
      </c>
      <c r="G36">
        <v>13</v>
      </c>
      <c r="H36">
        <v>13</v>
      </c>
      <c r="I36">
        <v>4</v>
      </c>
      <c r="J36">
        <v>0</v>
      </c>
      <c r="K36">
        <v>22</v>
      </c>
      <c r="L36">
        <v>22</v>
      </c>
      <c r="M36">
        <v>13</v>
      </c>
    </row>
    <row r="37" spans="1:13" x14ac:dyDescent="0.25">
      <c r="A37" s="12" t="s">
        <v>54</v>
      </c>
      <c r="B37">
        <v>8</v>
      </c>
      <c r="C37">
        <v>0</v>
      </c>
      <c r="D37">
        <v>11</v>
      </c>
      <c r="E37">
        <v>2</v>
      </c>
      <c r="F37">
        <v>19</v>
      </c>
      <c r="G37">
        <v>18</v>
      </c>
      <c r="H37">
        <v>18</v>
      </c>
      <c r="I37">
        <v>15</v>
      </c>
      <c r="J37">
        <v>0</v>
      </c>
      <c r="K37">
        <v>13</v>
      </c>
      <c r="L37">
        <v>0</v>
      </c>
      <c r="M37">
        <v>18</v>
      </c>
    </row>
    <row r="38" spans="1:13" ht="15.75" thickBot="1" x14ac:dyDescent="0.3">
      <c r="A38" s="13" t="s">
        <v>55</v>
      </c>
      <c r="B38">
        <v>22</v>
      </c>
      <c r="C38">
        <v>0</v>
      </c>
      <c r="D38">
        <v>1</v>
      </c>
      <c r="E38">
        <v>1</v>
      </c>
      <c r="F38">
        <v>22</v>
      </c>
      <c r="G38">
        <v>15</v>
      </c>
      <c r="H38">
        <v>20</v>
      </c>
      <c r="I38">
        <v>22</v>
      </c>
      <c r="J38">
        <v>0</v>
      </c>
      <c r="K38">
        <v>18</v>
      </c>
      <c r="L38">
        <v>0</v>
      </c>
      <c r="M38">
        <v>22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tabSelected="1" topLeftCell="A145" zoomScaleNormal="100" workbookViewId="0">
      <selection activeCell="J145" sqref="J145"/>
    </sheetView>
  </sheetViews>
  <sheetFormatPr defaultRowHeight="15" x14ac:dyDescent="0.25"/>
  <cols>
    <col min="1" max="1" width="19.28515625" customWidth="1"/>
    <col min="2" max="2" width="16.7109375" customWidth="1"/>
    <col min="3" max="3" width="15" customWidth="1"/>
    <col min="4" max="4" width="13.28515625" customWidth="1"/>
    <col min="5" max="5" width="14" customWidth="1"/>
    <col min="6" max="6" width="8.28515625" customWidth="1"/>
    <col min="10" max="10" width="23.5703125" customWidth="1"/>
  </cols>
  <sheetData>
    <row r="1" spans="1:6" ht="19.5" thickBot="1" x14ac:dyDescent="0.35">
      <c r="A1" s="27" t="s">
        <v>6</v>
      </c>
      <c r="B1" s="27"/>
      <c r="C1" s="27"/>
      <c r="D1" s="27"/>
      <c r="E1" s="27"/>
      <c r="F1" s="27"/>
    </row>
    <row r="2" spans="1:6" ht="19.5" thickBot="1" x14ac:dyDescent="0.35">
      <c r="A2" s="24"/>
      <c r="B2" s="25"/>
      <c r="C2" s="25"/>
      <c r="D2" s="25"/>
      <c r="E2" s="25"/>
      <c r="F2" s="26"/>
    </row>
    <row r="3" spans="1:6" ht="18.75" x14ac:dyDescent="0.3">
      <c r="A3" s="19"/>
      <c r="B3" s="19"/>
      <c r="C3" s="19"/>
      <c r="D3" s="19"/>
      <c r="E3" s="19"/>
      <c r="F3" s="19"/>
    </row>
    <row r="4" spans="1:6" ht="18.75" x14ac:dyDescent="0.3">
      <c r="A4" s="18" t="s">
        <v>111</v>
      </c>
      <c r="B4" s="18">
        <v>15</v>
      </c>
      <c r="C4" s="18"/>
      <c r="D4" s="18"/>
      <c r="E4" s="18"/>
      <c r="F4" s="18"/>
    </row>
    <row r="5" spans="1:6" ht="18.75" x14ac:dyDescent="0.3">
      <c r="A5" s="18" t="s">
        <v>112</v>
      </c>
      <c r="B5" s="18">
        <v>12</v>
      </c>
      <c r="C5" s="18"/>
      <c r="D5" s="18"/>
      <c r="E5" s="18"/>
      <c r="F5" s="18"/>
    </row>
    <row r="6" spans="1:6" ht="18.75" x14ac:dyDescent="0.3">
      <c r="A6" s="18" t="s">
        <v>113</v>
      </c>
      <c r="B6" s="18">
        <v>3</v>
      </c>
      <c r="C6" s="18"/>
      <c r="D6" s="18"/>
      <c r="E6" s="18"/>
      <c r="F6" s="18"/>
    </row>
    <row r="7" spans="1:6" ht="19.5" thickBot="1" x14ac:dyDescent="0.35">
      <c r="A7" s="15"/>
      <c r="B7" s="15"/>
      <c r="C7" s="15"/>
      <c r="D7" s="15"/>
      <c r="E7" s="15"/>
      <c r="F7" s="15"/>
    </row>
    <row r="8" spans="1:6" ht="15.75" thickBot="1" x14ac:dyDescent="0.3">
      <c r="A8" s="28" t="s">
        <v>7</v>
      </c>
      <c r="B8" s="29"/>
      <c r="C8" s="29"/>
      <c r="D8" s="29"/>
      <c r="E8" s="29"/>
      <c r="F8" s="30"/>
    </row>
    <row r="9" spans="1:6" ht="15.75" thickBot="1" x14ac:dyDescent="0.3">
      <c r="A9" s="4"/>
      <c r="B9" s="7" t="s">
        <v>107</v>
      </c>
      <c r="C9" s="2" t="s">
        <v>108</v>
      </c>
      <c r="D9" s="2" t="s">
        <v>109</v>
      </c>
      <c r="E9" s="7" t="s">
        <v>110</v>
      </c>
      <c r="F9" t="s">
        <v>3</v>
      </c>
    </row>
    <row r="10" spans="1:6" ht="15.75" thickBot="1" x14ac:dyDescent="0.3">
      <c r="A10" s="1" t="s">
        <v>4</v>
      </c>
      <c r="B10" s="2">
        <f>SUMIF(Quest!B2:AY2,1)/1</f>
        <v>2</v>
      </c>
      <c r="C10" s="2">
        <f>SUMIF(Quest!B2:AY2,2)/2</f>
        <v>3</v>
      </c>
      <c r="D10" s="2">
        <f>SUMIF(Quest!B2:AY2,3)/3</f>
        <v>6</v>
      </c>
      <c r="E10" s="2">
        <f>SUMIF(Quest!B2:AY2,4)/4</f>
        <v>1</v>
      </c>
      <c r="F10">
        <f>SUM(B10:E10)</f>
        <v>12</v>
      </c>
    </row>
    <row r="11" spans="1:6" ht="15.75" thickBot="1" x14ac:dyDescent="0.3">
      <c r="A11" s="1" t="s">
        <v>5</v>
      </c>
      <c r="B11" s="2">
        <f>SUMIF(Quest!B3:AY3,1)/1</f>
        <v>1</v>
      </c>
      <c r="C11" s="2">
        <f>SUMIF(Quest!B3:AY3,2)/2</f>
        <v>3</v>
      </c>
      <c r="D11" s="2">
        <f>SUMIF(Quest!B3:AY3,3)/3</f>
        <v>3</v>
      </c>
      <c r="E11" s="2">
        <f>SUMIF(Quest!B3:AY3,4)/4</f>
        <v>5</v>
      </c>
      <c r="F11">
        <f t="shared" ref="F11:F17" si="0">SUM(B11:E11)</f>
        <v>12</v>
      </c>
    </row>
    <row r="12" spans="1:6" ht="15.75" thickBot="1" x14ac:dyDescent="0.3">
      <c r="A12" s="1" t="s">
        <v>0</v>
      </c>
      <c r="B12" s="2">
        <f>SUMIF(Quest!B4:AY4,1)/1</f>
        <v>1</v>
      </c>
      <c r="C12" s="2">
        <f>SUMIF(Quest!B4:AY4,2)/2</f>
        <v>6</v>
      </c>
      <c r="D12" s="2">
        <f>SUMIF(Quest!B4:AY4,3)/3</f>
        <v>3</v>
      </c>
      <c r="E12" s="2">
        <f>SUMIF(Quest!B4:AY4,4)/4</f>
        <v>2</v>
      </c>
      <c r="F12">
        <f t="shared" si="0"/>
        <v>12</v>
      </c>
    </row>
    <row r="13" spans="1:6" ht="15.75" thickBot="1" x14ac:dyDescent="0.3">
      <c r="A13" s="1" t="s">
        <v>33</v>
      </c>
      <c r="B13" s="2">
        <f>SUMIF(Quest!B5:AY5,1)/1</f>
        <v>0</v>
      </c>
      <c r="C13" s="2">
        <f>SUMIF(Quest!B5:AY5,2)/2</f>
        <v>4</v>
      </c>
      <c r="D13" s="2">
        <f>SUMIF(Quest!B5:AY5,3)/3</f>
        <v>8</v>
      </c>
      <c r="E13" s="2">
        <f>SUMIF(Quest!B5:AY5,4)/4</f>
        <v>0</v>
      </c>
      <c r="F13">
        <f t="shared" si="0"/>
        <v>12</v>
      </c>
    </row>
    <row r="14" spans="1:6" ht="15.75" thickBot="1" x14ac:dyDescent="0.3">
      <c r="A14" s="1" t="s">
        <v>1</v>
      </c>
      <c r="B14" s="2">
        <f>SUMIF(Quest!B6:AY6,1)/1</f>
        <v>1</v>
      </c>
      <c r="C14" s="2">
        <f>SUMIF(Quest!B6:AY6,2)/2</f>
        <v>7</v>
      </c>
      <c r="D14" s="2">
        <f>SUMIF(Quest!B6:AY6,3)/3</f>
        <v>3</v>
      </c>
      <c r="E14" s="2">
        <f>SUMIF(Quest!B6:AY6,4)/4</f>
        <v>1</v>
      </c>
      <c r="F14">
        <f t="shared" si="0"/>
        <v>12</v>
      </c>
    </row>
    <row r="15" spans="1:6" ht="15.75" thickBot="1" x14ac:dyDescent="0.3">
      <c r="A15" s="1" t="s">
        <v>2</v>
      </c>
      <c r="B15" s="2">
        <f>SUMIF(Quest!B7:AY7,1)/1</f>
        <v>1</v>
      </c>
      <c r="C15" s="2">
        <f>SUMIF(Quest!B7:AY7,2)/2</f>
        <v>4</v>
      </c>
      <c r="D15" s="2">
        <f>SUMIF(Quest!B7:AY7,3)/3</f>
        <v>4</v>
      </c>
      <c r="E15" s="2">
        <f>SUMIF(Quest!B7:AY7,4)/4</f>
        <v>3</v>
      </c>
      <c r="F15">
        <f t="shared" si="0"/>
        <v>12</v>
      </c>
    </row>
    <row r="16" spans="1:6" ht="15.75" thickBot="1" x14ac:dyDescent="0.3">
      <c r="A16" s="1" t="s">
        <v>31</v>
      </c>
      <c r="B16" s="2">
        <f>SUMIF(Quest!B8:AY8,1)/1</f>
        <v>0</v>
      </c>
      <c r="C16" s="2">
        <f>SUMIF(Quest!B8:AY8,2)/2</f>
        <v>4</v>
      </c>
      <c r="D16" s="2">
        <f>SUMIF(Quest!B8:AY8,3)/3</f>
        <v>3</v>
      </c>
      <c r="E16" s="2">
        <f>SUMIF(Quest!B8:AY8,4)/4</f>
        <v>5</v>
      </c>
      <c r="F16">
        <f t="shared" si="0"/>
        <v>12</v>
      </c>
    </row>
    <row r="17" spans="1:6" ht="15.75" thickBot="1" x14ac:dyDescent="0.3">
      <c r="A17" s="1" t="s">
        <v>32</v>
      </c>
      <c r="B17" s="2">
        <f>SUMIF(Quest!B9:AY9,1)/1</f>
        <v>0</v>
      </c>
      <c r="C17" s="2">
        <f>SUMIF(Quest!B9:AY9,2)/2</f>
        <v>4</v>
      </c>
      <c r="D17" s="2">
        <f>SUMIF(Quest!B9:AY9,3)/3</f>
        <v>7</v>
      </c>
      <c r="E17" s="2">
        <f>SUMIF(Quest!B9:AY9,4)/4</f>
        <v>1</v>
      </c>
      <c r="F17">
        <f t="shared" si="0"/>
        <v>12</v>
      </c>
    </row>
    <row r="38" spans="1:6" ht="15.75" thickBot="1" x14ac:dyDescent="0.3"/>
    <row r="39" spans="1:6" ht="31.5" customHeight="1" thickBot="1" x14ac:dyDescent="0.3">
      <c r="A39" s="21" t="s">
        <v>9</v>
      </c>
      <c r="B39" s="22"/>
      <c r="C39" s="22"/>
      <c r="D39" s="22"/>
      <c r="E39" s="22"/>
      <c r="F39" s="23"/>
    </row>
    <row r="40" spans="1:6" ht="15.75" thickBot="1" x14ac:dyDescent="0.3">
      <c r="B40" s="3" t="s">
        <v>91</v>
      </c>
      <c r="C40" s="2" t="s">
        <v>92</v>
      </c>
      <c r="D40" s="2" t="s">
        <v>94</v>
      </c>
      <c r="E40" s="7" t="s">
        <v>8</v>
      </c>
      <c r="F40" t="s">
        <v>3</v>
      </c>
    </row>
    <row r="41" spans="1:6" ht="15.75" thickBot="1" x14ac:dyDescent="0.3">
      <c r="B41" s="5">
        <f>SUMIF(Quest!B10:AY10,1)/1</f>
        <v>5</v>
      </c>
      <c r="C41" s="6">
        <f>SUMIF(Quest!B10:AY10,2)/2</f>
        <v>3</v>
      </c>
      <c r="D41" s="6">
        <f>SUMIF(Quest!B10:AY10,3)/3</f>
        <v>4</v>
      </c>
      <c r="E41" s="6">
        <f>SUMIF(Quest!B10:AY10,4)/4</f>
        <v>0</v>
      </c>
      <c r="F41">
        <f t="shared" ref="F41" si="1">SUM(B41:E41)</f>
        <v>12</v>
      </c>
    </row>
    <row r="62" spans="1:6" ht="15.75" thickBot="1" x14ac:dyDescent="0.3"/>
    <row r="63" spans="1:6" ht="15.75" thickBot="1" x14ac:dyDescent="0.3">
      <c r="A63" s="28" t="s">
        <v>10</v>
      </c>
      <c r="B63" s="29"/>
      <c r="C63" s="29"/>
      <c r="D63" s="29"/>
      <c r="E63" s="29"/>
      <c r="F63" s="30"/>
    </row>
    <row r="64" spans="1:6" ht="15.75" thickBot="1" x14ac:dyDescent="0.3">
      <c r="B64" s="3" t="s">
        <v>91</v>
      </c>
      <c r="C64" s="2" t="s">
        <v>92</v>
      </c>
      <c r="D64" s="2" t="s">
        <v>94</v>
      </c>
      <c r="E64" s="7" t="s">
        <v>8</v>
      </c>
      <c r="F64" t="s">
        <v>3</v>
      </c>
    </row>
    <row r="65" spans="2:6" ht="15.75" thickBot="1" x14ac:dyDescent="0.3">
      <c r="B65" s="5">
        <f>SUMIF(Quest!B11:AY11,1)/1</f>
        <v>3</v>
      </c>
      <c r="C65" s="6">
        <f>SUMIF(Quest!B11:AY11,2)/2</f>
        <v>5</v>
      </c>
      <c r="D65" s="6">
        <f>SUMIF(Quest!B11:AY11,3)/3</f>
        <v>2</v>
      </c>
      <c r="E65" s="6">
        <f>SUMIF(Quest!B11:AY11,4)/4</f>
        <v>2</v>
      </c>
      <c r="F65">
        <f t="shared" ref="F65" si="2">SUM(B65:E65)</f>
        <v>12</v>
      </c>
    </row>
    <row r="86" spans="1:6" ht="15.75" thickBot="1" x14ac:dyDescent="0.3"/>
    <row r="87" spans="1:6" ht="15.75" thickBot="1" x14ac:dyDescent="0.3">
      <c r="A87" s="31" t="s">
        <v>11</v>
      </c>
      <c r="B87" s="32"/>
      <c r="C87" s="32"/>
      <c r="D87" s="32"/>
      <c r="E87" s="32"/>
      <c r="F87" s="33"/>
    </row>
    <row r="88" spans="1:6" ht="15.75" thickBot="1" x14ac:dyDescent="0.3">
      <c r="B88" s="3" t="s">
        <v>91</v>
      </c>
      <c r="C88" s="2" t="s">
        <v>92</v>
      </c>
      <c r="D88" s="2" t="s">
        <v>94</v>
      </c>
      <c r="E88" s="7" t="s">
        <v>8</v>
      </c>
      <c r="F88" t="s">
        <v>3</v>
      </c>
    </row>
    <row r="89" spans="1:6" ht="15.75" thickBot="1" x14ac:dyDescent="0.3">
      <c r="B89" s="5">
        <f>SUMIF(Quest!B12:AY12,1)/1</f>
        <v>5</v>
      </c>
      <c r="C89" s="6">
        <f>SUMIF(Quest!B12:AY12,2)/2</f>
        <v>4</v>
      </c>
      <c r="D89" s="6">
        <f>SUMIF(Quest!B12:AY12,3)/3</f>
        <v>2</v>
      </c>
      <c r="E89" s="6">
        <f>SUMIF(Quest!B12:AY12,4)/4</f>
        <v>1</v>
      </c>
      <c r="F89">
        <f t="shared" ref="F89" si="3">SUM(B89:E89)</f>
        <v>12</v>
      </c>
    </row>
    <row r="110" spans="1:6" ht="15.75" thickBot="1" x14ac:dyDescent="0.3"/>
    <row r="111" spans="1:6" ht="30" customHeight="1" thickBot="1" x14ac:dyDescent="0.3">
      <c r="A111" s="21" t="s">
        <v>12</v>
      </c>
      <c r="B111" s="22"/>
      <c r="C111" s="22"/>
      <c r="D111" s="22"/>
      <c r="E111" s="22"/>
      <c r="F111" s="23"/>
    </row>
    <row r="112" spans="1:6" ht="15.75" thickBot="1" x14ac:dyDescent="0.3">
      <c r="B112" s="3" t="s">
        <v>91</v>
      </c>
      <c r="C112" s="2" t="s">
        <v>92</v>
      </c>
      <c r="D112" s="2" t="s">
        <v>94</v>
      </c>
      <c r="E112" s="7" t="s">
        <v>8</v>
      </c>
      <c r="F112" t="s">
        <v>3</v>
      </c>
    </row>
    <row r="113" spans="2:6" ht="15.75" thickBot="1" x14ac:dyDescent="0.3">
      <c r="B113" s="5">
        <f>SUMIF(Quest!B13:AY13,1)/1</f>
        <v>7</v>
      </c>
      <c r="C113" s="6">
        <f>SUMIF(Quest!B13:AY13,2)/2</f>
        <v>3</v>
      </c>
      <c r="D113" s="6">
        <f>SUMIF(Quest!B13:AY13,3)/3</f>
        <v>0</v>
      </c>
      <c r="E113" s="6">
        <f>SUMIF(Quest!B13:AY13,4)/4</f>
        <v>2</v>
      </c>
      <c r="F113">
        <f t="shared" ref="F113" si="4">SUM(B113:E113)</f>
        <v>12</v>
      </c>
    </row>
    <row r="134" spans="1:6" ht="15.75" thickBot="1" x14ac:dyDescent="0.3"/>
    <row r="135" spans="1:6" ht="15.75" thickBot="1" x14ac:dyDescent="0.3">
      <c r="A135" s="28" t="s">
        <v>13</v>
      </c>
      <c r="B135" s="29"/>
      <c r="C135" s="29"/>
      <c r="D135" s="29"/>
      <c r="E135" s="29"/>
      <c r="F135" s="30"/>
    </row>
    <row r="136" spans="1:6" ht="15.75" thickBot="1" x14ac:dyDescent="0.3">
      <c r="B136" s="3" t="s">
        <v>91</v>
      </c>
      <c r="C136" s="2" t="s">
        <v>92</v>
      </c>
      <c r="D136" s="2" t="s">
        <v>94</v>
      </c>
      <c r="E136" s="7" t="s">
        <v>8</v>
      </c>
      <c r="F136" t="s">
        <v>3</v>
      </c>
    </row>
    <row r="137" spans="1:6" ht="15.75" thickBot="1" x14ac:dyDescent="0.3">
      <c r="B137" s="5">
        <f>SUMIF(Quest!B14:AY14,1)/1</f>
        <v>5</v>
      </c>
      <c r="C137" s="6">
        <f>SUMIF(Quest!B14:AY14,2)/2</f>
        <v>4</v>
      </c>
      <c r="D137" s="6">
        <f>SUMIF(Quest!B14:AY14,3)/3</f>
        <v>2</v>
      </c>
      <c r="E137" s="6">
        <f>SUMIF(Quest!B14:AY14,4)/4</f>
        <v>1</v>
      </c>
      <c r="F137">
        <f t="shared" ref="F137" si="5">SUM(B137:E137)</f>
        <v>12</v>
      </c>
    </row>
    <row r="158" spans="1:6" ht="15.75" thickBot="1" x14ac:dyDescent="0.3"/>
    <row r="159" spans="1:6" ht="15.75" thickBot="1" x14ac:dyDescent="0.3">
      <c r="A159" s="28" t="s">
        <v>14</v>
      </c>
      <c r="B159" s="29"/>
      <c r="C159" s="29"/>
      <c r="D159" s="29"/>
      <c r="E159" s="29"/>
      <c r="F159" s="30"/>
    </row>
    <row r="160" spans="1:6" ht="15.75" thickBot="1" x14ac:dyDescent="0.3">
      <c r="B160" s="3" t="s">
        <v>91</v>
      </c>
      <c r="C160" s="2" t="s">
        <v>92</v>
      </c>
      <c r="D160" s="2" t="s">
        <v>94</v>
      </c>
      <c r="E160" s="7" t="s">
        <v>8</v>
      </c>
      <c r="F160" t="s">
        <v>3</v>
      </c>
    </row>
    <row r="161" spans="2:6" ht="15.75" thickBot="1" x14ac:dyDescent="0.3">
      <c r="B161" s="5">
        <f>SUMIF(Quest!B15:AY15,1)/1</f>
        <v>4</v>
      </c>
      <c r="C161" s="6">
        <f>SUMIF(Quest!B15:AY15,2)/2</f>
        <v>4</v>
      </c>
      <c r="D161" s="6">
        <f>SUMIF(Quest!B15:AY15,3)/3</f>
        <v>3</v>
      </c>
      <c r="E161" s="6">
        <f>SUMIF(Quest!B15:AY15,4)/4</f>
        <v>1</v>
      </c>
      <c r="F161">
        <f t="shared" ref="F161" si="6">SUM(B161:E161)</f>
        <v>12</v>
      </c>
    </row>
    <row r="182" spans="1:6" ht="15.75" thickBot="1" x14ac:dyDescent="0.3"/>
    <row r="183" spans="1:6" ht="15.75" thickBot="1" x14ac:dyDescent="0.3">
      <c r="A183" s="28" t="s">
        <v>56</v>
      </c>
      <c r="B183" s="29"/>
      <c r="C183" s="29"/>
      <c r="D183" s="29"/>
      <c r="E183" s="29"/>
      <c r="F183" s="30"/>
    </row>
    <row r="184" spans="1:6" ht="15.75" thickBot="1" x14ac:dyDescent="0.3">
      <c r="B184" s="3" t="s">
        <v>91</v>
      </c>
      <c r="C184" s="2" t="s">
        <v>92</v>
      </c>
      <c r="D184" s="2" t="s">
        <v>94</v>
      </c>
      <c r="E184" s="7" t="s">
        <v>8</v>
      </c>
      <c r="F184" t="s">
        <v>3</v>
      </c>
    </row>
    <row r="185" spans="1:6" ht="15.75" thickBot="1" x14ac:dyDescent="0.3">
      <c r="B185" s="5">
        <f>SUMIF(Quest!B16:AY16,1)/1</f>
        <v>5</v>
      </c>
      <c r="C185" s="6">
        <f>SUMIF(Quest!B16:AY16,2)/2</f>
        <v>4</v>
      </c>
      <c r="D185" s="6">
        <f>SUMIF(Quest!B16:AY16,3)/3</f>
        <v>1</v>
      </c>
      <c r="E185" s="6">
        <f>SUMIF(Quest!B16:AY16,4)/4</f>
        <v>2</v>
      </c>
      <c r="F185">
        <f t="shared" ref="F185" si="7">SUM(B185:E185)</f>
        <v>12</v>
      </c>
    </row>
    <row r="206" spans="1:6" ht="15.75" thickBot="1" x14ac:dyDescent="0.3"/>
    <row r="207" spans="1:6" ht="15.75" thickBot="1" x14ac:dyDescent="0.3">
      <c r="A207" s="28" t="s">
        <v>57</v>
      </c>
      <c r="B207" s="29"/>
      <c r="C207" s="29"/>
      <c r="D207" s="29"/>
      <c r="E207" s="29"/>
      <c r="F207" s="30"/>
    </row>
    <row r="208" spans="1:6" ht="15.75" thickBot="1" x14ac:dyDescent="0.3">
      <c r="B208" s="3" t="s">
        <v>91</v>
      </c>
      <c r="C208" s="2" t="s">
        <v>92</v>
      </c>
      <c r="D208" s="2" t="s">
        <v>93</v>
      </c>
      <c r="E208" s="7" t="s">
        <v>8</v>
      </c>
      <c r="F208" t="s">
        <v>3</v>
      </c>
    </row>
    <row r="209" spans="1:6" ht="26.25" thickBot="1" x14ac:dyDescent="0.3">
      <c r="A209" s="3" t="s">
        <v>58</v>
      </c>
      <c r="B209" s="5">
        <f>SUMIF(Quest!B17:AY17,1)/1</f>
        <v>3</v>
      </c>
      <c r="C209" s="6">
        <f>SUMIF(Quest!B17:AY17,2)/2</f>
        <v>6</v>
      </c>
      <c r="D209" s="6">
        <f>SUMIF(Quest!B17:AY17,3)/3</f>
        <v>1</v>
      </c>
      <c r="E209" s="6">
        <f>SUMIF(Quest!B17:AY17,4)/4</f>
        <v>2</v>
      </c>
      <c r="F209">
        <f t="shared" ref="F209:F213" si="8">SUM(B209:E209)</f>
        <v>12</v>
      </c>
    </row>
    <row r="210" spans="1:6" ht="39" thickBot="1" x14ac:dyDescent="0.3">
      <c r="A210" s="1" t="s">
        <v>59</v>
      </c>
      <c r="B210" s="5">
        <f>SUMIF(Quest!B18:AY18,1)/1</f>
        <v>5</v>
      </c>
      <c r="C210" s="6">
        <f>SUMIF(Quest!B18:AY18,2)/2</f>
        <v>4</v>
      </c>
      <c r="D210" s="6">
        <f>SUMIF(Quest!B18:AY18,3)/3</f>
        <v>1</v>
      </c>
      <c r="E210" s="6">
        <f>SUMIF(Quest!B18:AY18,4)/4</f>
        <v>1</v>
      </c>
      <c r="F210">
        <f>SUM(B210:E210)</f>
        <v>11</v>
      </c>
    </row>
    <row r="211" spans="1:6" ht="26.25" thickBot="1" x14ac:dyDescent="0.3">
      <c r="A211" s="1" t="s">
        <v>60</v>
      </c>
      <c r="B211" s="5">
        <f>SUMIF(Quest!B19:AY19,1)/1</f>
        <v>2</v>
      </c>
      <c r="C211" s="6">
        <f>SUMIF(Quest!B19:AY19,2)/2</f>
        <v>4</v>
      </c>
      <c r="D211" s="6">
        <f>SUMIF(Quest!B19:AY19,3)/3</f>
        <v>4</v>
      </c>
      <c r="E211" s="6">
        <f>SUMIF(Quest!B19:AY19,4)/4</f>
        <v>1</v>
      </c>
      <c r="F211">
        <f t="shared" si="8"/>
        <v>11</v>
      </c>
    </row>
    <row r="212" spans="1:6" ht="39" thickBot="1" x14ac:dyDescent="0.3">
      <c r="A212" s="1" t="s">
        <v>61</v>
      </c>
      <c r="B212" s="5">
        <f>SUMIF(Quest!B20:AY20,1)/1</f>
        <v>4</v>
      </c>
      <c r="C212" s="6">
        <f>SUMIF(Quest!B20:AY20,2)/2</f>
        <v>5</v>
      </c>
      <c r="D212" s="6">
        <f>SUMIF(Quest!B20:AY20,3)/3</f>
        <v>1</v>
      </c>
      <c r="E212" s="6">
        <f>SUMIF(Quest!B20:AY20,4)/4</f>
        <v>1</v>
      </c>
      <c r="F212">
        <f t="shared" si="8"/>
        <v>11</v>
      </c>
    </row>
    <row r="213" spans="1:6" ht="39" thickBot="1" x14ac:dyDescent="0.3">
      <c r="A213" s="1" t="s">
        <v>62</v>
      </c>
      <c r="B213" s="5">
        <f>SUMIF(Quest!B21:AY21,1)/1</f>
        <v>3</v>
      </c>
      <c r="C213" s="6">
        <f>SUMIF(Quest!B21:AY21,2)/2</f>
        <v>7</v>
      </c>
      <c r="D213" s="6">
        <f>SUMIF(Quest!B21:AY21,3)/3</f>
        <v>0</v>
      </c>
      <c r="E213" s="6">
        <f>SUMIF(Quest!B21:AY21,4)/4</f>
        <v>1</v>
      </c>
      <c r="F213">
        <f t="shared" si="8"/>
        <v>11</v>
      </c>
    </row>
    <row r="235" spans="1:6" ht="15.75" thickBot="1" x14ac:dyDescent="0.3"/>
    <row r="236" spans="1:6" ht="15.75" thickBot="1" x14ac:dyDescent="0.3">
      <c r="A236" s="28" t="s">
        <v>71</v>
      </c>
      <c r="B236" s="29"/>
      <c r="C236" s="29"/>
      <c r="D236" s="29"/>
      <c r="E236" s="29"/>
      <c r="F236" s="30"/>
    </row>
    <row r="237" spans="1:6" ht="15.75" thickBot="1" x14ac:dyDescent="0.3">
      <c r="B237" s="3" t="s">
        <v>91</v>
      </c>
      <c r="C237" s="2" t="s">
        <v>92</v>
      </c>
      <c r="D237" s="2" t="s">
        <v>93</v>
      </c>
      <c r="E237" s="7" t="s">
        <v>8</v>
      </c>
      <c r="F237" t="s">
        <v>3</v>
      </c>
    </row>
    <row r="238" spans="1:6" ht="26.25" thickBot="1" x14ac:dyDescent="0.3">
      <c r="A238" s="3" t="s">
        <v>63</v>
      </c>
      <c r="B238" s="5">
        <f>SUMIF(Quest!B22:AY22,1)/1</f>
        <v>5</v>
      </c>
      <c r="C238" s="6">
        <f>SUMIF(Quest!B22:AY22,2)/2</f>
        <v>3</v>
      </c>
      <c r="D238" s="6">
        <f>SUMIF(Quest!B22:AY22,3)/3</f>
        <v>2</v>
      </c>
      <c r="E238" s="6">
        <f>SUMIF(Quest!B22:AY22,4)/4</f>
        <v>0</v>
      </c>
      <c r="F238">
        <f t="shared" ref="F238:F245" si="9">SUM(B238:E238)</f>
        <v>10</v>
      </c>
    </row>
    <row r="239" spans="1:6" ht="26.25" thickBot="1" x14ac:dyDescent="0.3">
      <c r="A239" s="1" t="s">
        <v>64</v>
      </c>
      <c r="B239" s="5">
        <f>SUMIF(Quest!B23:AY23,1)/1</f>
        <v>5</v>
      </c>
      <c r="C239" s="6">
        <f>SUMIF(Quest!B23:AY23,2)/2</f>
        <v>4</v>
      </c>
      <c r="D239" s="6">
        <f>SUMIF(Quest!B23:AY23,3)/3</f>
        <v>1</v>
      </c>
      <c r="E239" s="6">
        <f>SUMIF(Quest!B23:AY23,4)/4</f>
        <v>0</v>
      </c>
      <c r="F239">
        <f t="shared" si="9"/>
        <v>10</v>
      </c>
    </row>
    <row r="240" spans="1:6" ht="26.25" thickBot="1" x14ac:dyDescent="0.3">
      <c r="A240" s="1" t="s">
        <v>65</v>
      </c>
      <c r="B240" s="5">
        <f>SUMIF(Quest!B24:AY24,1)/1</f>
        <v>5</v>
      </c>
      <c r="C240" s="6">
        <f>SUMIF(Quest!B24:AY24,2)/2</f>
        <v>2</v>
      </c>
      <c r="D240" s="6">
        <f>SUMIF(Quest!B24:AY24,3)/3</f>
        <v>3</v>
      </c>
      <c r="E240" s="6">
        <f>SUMIF(Quest!B24:AY24,4)/4</f>
        <v>0</v>
      </c>
      <c r="F240">
        <f t="shared" si="9"/>
        <v>10</v>
      </c>
    </row>
    <row r="241" spans="1:6" ht="15.75" thickBot="1" x14ac:dyDescent="0.3">
      <c r="A241" s="1" t="s">
        <v>66</v>
      </c>
      <c r="B241" s="5">
        <f>SUMIF(Quest!B25:AY25,1)/1</f>
        <v>4</v>
      </c>
      <c r="C241" s="6">
        <f>SUMIF(Quest!B25:AY25,2)/2</f>
        <v>4</v>
      </c>
      <c r="D241" s="6">
        <f>SUMIF(Quest!B25:AY25,3)/3</f>
        <v>2</v>
      </c>
      <c r="E241" s="6">
        <f>SUMIF(Quest!B25:AY25,4)/4</f>
        <v>0</v>
      </c>
      <c r="F241">
        <f t="shared" si="9"/>
        <v>10</v>
      </c>
    </row>
    <row r="242" spans="1:6" ht="26.25" thickBot="1" x14ac:dyDescent="0.3">
      <c r="A242" s="1" t="s">
        <v>67</v>
      </c>
      <c r="B242" s="5">
        <f>SUMIF(Quest!B26:AY26,1)/1</f>
        <v>4</v>
      </c>
      <c r="C242" s="6">
        <f>SUMIF(Quest!B26:AY26,2)/2</f>
        <v>3</v>
      </c>
      <c r="D242" s="6">
        <f>SUMIF(Quest!B26:AY26,3)/3</f>
        <v>3</v>
      </c>
      <c r="E242" s="6">
        <f>SUMIF(Quest!B26:AY26,4)/4</f>
        <v>0</v>
      </c>
      <c r="F242">
        <f t="shared" si="9"/>
        <v>10</v>
      </c>
    </row>
    <row r="243" spans="1:6" ht="39" thickBot="1" x14ac:dyDescent="0.3">
      <c r="A243" s="1" t="s">
        <v>68</v>
      </c>
      <c r="B243" s="5">
        <f>SUMIF(Quest!B27:AY27,1)/1</f>
        <v>4</v>
      </c>
      <c r="C243" s="6">
        <f>SUMIF(Quest!B27:AY27,2)/2</f>
        <v>3</v>
      </c>
      <c r="D243" s="6">
        <f>SUMIF(Quest!B27:AY27,3)/3</f>
        <v>3</v>
      </c>
      <c r="E243" s="6">
        <f>SUMIF(Quest!B27:AY27,4)/4</f>
        <v>0</v>
      </c>
      <c r="F243">
        <f t="shared" si="9"/>
        <v>10</v>
      </c>
    </row>
    <row r="244" spans="1:6" ht="39" thickBot="1" x14ac:dyDescent="0.3">
      <c r="A244" s="1" t="s">
        <v>69</v>
      </c>
      <c r="B244" s="5">
        <f>SUMIF(Quest!B28:AY28,1)/1</f>
        <v>4</v>
      </c>
      <c r="C244" s="6">
        <f>SUMIF(Quest!B28:AY28,2)/2</f>
        <v>6</v>
      </c>
      <c r="D244" s="6">
        <f>SUMIF(Quest!B28:AY28,3)/3</f>
        <v>0</v>
      </c>
      <c r="E244" s="6">
        <f>SUMIF(Quest!B28:AY28,4)/4</f>
        <v>0</v>
      </c>
      <c r="F244">
        <f t="shared" si="9"/>
        <v>10</v>
      </c>
    </row>
    <row r="245" spans="1:6" ht="39" thickBot="1" x14ac:dyDescent="0.3">
      <c r="A245" s="1" t="s">
        <v>70</v>
      </c>
      <c r="B245" s="5">
        <f>SUMIF(Quest!B29:AY29,1)/1</f>
        <v>3</v>
      </c>
      <c r="C245" s="6">
        <f>SUMIF(Quest!B29:AY29,2)/2</f>
        <v>4</v>
      </c>
      <c r="D245" s="6">
        <f>SUMIF(Quest!B29:AY29,3)/3</f>
        <v>2</v>
      </c>
      <c r="E245" s="6">
        <f>SUMIF(Quest!B29:AY29,4)/4</f>
        <v>1</v>
      </c>
      <c r="F245">
        <f t="shared" si="9"/>
        <v>10</v>
      </c>
    </row>
    <row r="270" spans="1:6" ht="15.75" thickBot="1" x14ac:dyDescent="0.3"/>
    <row r="271" spans="1:6" ht="15.75" thickBot="1" x14ac:dyDescent="0.3">
      <c r="A271" s="28" t="s">
        <v>90</v>
      </c>
      <c r="B271" s="29"/>
      <c r="C271" s="29"/>
      <c r="D271" s="29"/>
      <c r="E271" s="29"/>
      <c r="F271" s="30"/>
    </row>
    <row r="272" spans="1:6" ht="15.75" thickBot="1" x14ac:dyDescent="0.3">
      <c r="B272" s="3" t="s">
        <v>91</v>
      </c>
      <c r="C272" s="2" t="s">
        <v>92</v>
      </c>
      <c r="D272" s="2" t="s">
        <v>94</v>
      </c>
      <c r="E272" s="7" t="s">
        <v>8</v>
      </c>
      <c r="F272" t="s">
        <v>3</v>
      </c>
    </row>
    <row r="273" spans="1:6" ht="26.25" thickBot="1" x14ac:dyDescent="0.3">
      <c r="A273" s="3" t="s">
        <v>72</v>
      </c>
      <c r="B273" s="5">
        <f>SUMIF(Quest!B30:AY30,1)/1</f>
        <v>0</v>
      </c>
      <c r="C273" s="6">
        <f>SUMIF(Quest!B30:AY30,2)/2</f>
        <v>1</v>
      </c>
      <c r="D273" s="6">
        <f>SUMIF(Quest!B30:AY30,3)/3</f>
        <v>7</v>
      </c>
      <c r="E273" s="6">
        <f>SUMIF(Quest!B30:AY30,4)/4</f>
        <v>2</v>
      </c>
      <c r="F273">
        <f t="shared" ref="F273:F278" si="10">SUM(B273:E273)</f>
        <v>10</v>
      </c>
    </row>
    <row r="274" spans="1:6" ht="51.75" thickBot="1" x14ac:dyDescent="0.3">
      <c r="A274" s="3" t="s">
        <v>77</v>
      </c>
      <c r="B274" s="5">
        <f>SUMIF(Quest!B31:AY31,1)/1</f>
        <v>1</v>
      </c>
      <c r="C274" s="6">
        <f>SUMIF(Quest!B31:AY31,2)/2</f>
        <v>1</v>
      </c>
      <c r="D274" s="6">
        <f>SUMIF(Quest!B31:AY31,3)/3</f>
        <v>6</v>
      </c>
      <c r="E274" s="6">
        <f>SUMIF(Quest!B31:AY31,4)/4</f>
        <v>3</v>
      </c>
      <c r="F274">
        <f t="shared" si="10"/>
        <v>11</v>
      </c>
    </row>
    <row r="275" spans="1:6" ht="39" thickBot="1" x14ac:dyDescent="0.3">
      <c r="A275" s="1" t="s">
        <v>76</v>
      </c>
      <c r="B275" s="5">
        <f>SUMIF(Quest!B32:AY32,1)/1</f>
        <v>2</v>
      </c>
      <c r="C275" s="6">
        <f>SUMIF(Quest!B32:AY32,2)/2</f>
        <v>4</v>
      </c>
      <c r="D275" s="6">
        <f>SUMIF(Quest!B32:AY32,3)/3</f>
        <v>4</v>
      </c>
      <c r="E275" s="6">
        <f>SUMIF(Quest!B32:AY32,4)/4</f>
        <v>1</v>
      </c>
      <c r="F275">
        <f t="shared" si="10"/>
        <v>11</v>
      </c>
    </row>
    <row r="276" spans="1:6" ht="51.75" thickBot="1" x14ac:dyDescent="0.3">
      <c r="A276" s="1" t="s">
        <v>73</v>
      </c>
      <c r="B276" s="5">
        <f>SUMIF(Quest!B33:AY33,1)/1</f>
        <v>2</v>
      </c>
      <c r="C276" s="6">
        <f>SUMIF(Quest!B33:AY33,2)/2</f>
        <v>2</v>
      </c>
      <c r="D276" s="6">
        <f>SUMIF(Quest!B33:AY33,3)/3</f>
        <v>5</v>
      </c>
      <c r="E276" s="6">
        <f>SUMIF(Quest!B33:AY33,4)/4</f>
        <v>2</v>
      </c>
      <c r="F276">
        <f t="shared" si="10"/>
        <v>11</v>
      </c>
    </row>
    <row r="277" spans="1:6" ht="39" thickBot="1" x14ac:dyDescent="0.3">
      <c r="A277" s="1" t="s">
        <v>74</v>
      </c>
      <c r="B277" s="5">
        <f>SUMIF(Quest!B34:AY34,1)/1</f>
        <v>2</v>
      </c>
      <c r="C277" s="6">
        <f>SUMIF(Quest!B34:AY34,2)/2</f>
        <v>2</v>
      </c>
      <c r="D277" s="6">
        <f>SUMIF(Quest!B34:AY34,3)/3</f>
        <v>6</v>
      </c>
      <c r="E277" s="6">
        <f>SUMIF(Quest!B34:AY34,4)/4</f>
        <v>1</v>
      </c>
      <c r="F277">
        <f t="shared" si="10"/>
        <v>11</v>
      </c>
    </row>
    <row r="278" spans="1:6" ht="39" thickBot="1" x14ac:dyDescent="0.3">
      <c r="A278" s="1" t="s">
        <v>75</v>
      </c>
      <c r="B278" s="5">
        <f>SUMIF(Quest!B35:AY35,1)/1</f>
        <v>2</v>
      </c>
      <c r="C278" s="6">
        <f>SUMIF(Quest!B35:AY35,2)/2</f>
        <v>7</v>
      </c>
      <c r="D278" s="6">
        <f>SUMIF(Quest!B35:AY35,3)/3</f>
        <v>1</v>
      </c>
      <c r="E278" s="6">
        <f>SUMIF(Quest!B35:AY35,4)/4</f>
        <v>1</v>
      </c>
      <c r="F278">
        <f t="shared" si="10"/>
        <v>11</v>
      </c>
    </row>
    <row r="304" spans="1:6" x14ac:dyDescent="0.25">
      <c r="A304" s="34" t="s">
        <v>95</v>
      </c>
      <c r="B304" s="34"/>
      <c r="C304" s="34"/>
      <c r="D304" s="34"/>
      <c r="E304" s="34"/>
      <c r="F304" s="34"/>
    </row>
    <row r="305" spans="1:5" ht="15" customHeight="1" x14ac:dyDescent="0.25">
      <c r="A305">
        <v>1</v>
      </c>
      <c r="B305" s="16" t="s">
        <v>78</v>
      </c>
      <c r="C305" s="17"/>
      <c r="D305" s="17"/>
      <c r="E305">
        <f>SUMIF(Quest!$B$36:$AY$38,Risultati!A305)/Risultati!A305</f>
        <v>2</v>
      </c>
    </row>
    <row r="306" spans="1:5" ht="15" customHeight="1" x14ac:dyDescent="0.25">
      <c r="A306">
        <v>2</v>
      </c>
      <c r="B306" s="16" t="s">
        <v>79</v>
      </c>
      <c r="C306" s="17"/>
      <c r="D306" s="17"/>
      <c r="E306">
        <f>SUMIF(Quest!$B$36:$AY$38,Risultati!A306)/Risultati!A306</f>
        <v>1</v>
      </c>
    </row>
    <row r="307" spans="1:5" ht="15" customHeight="1" x14ac:dyDescent="0.25">
      <c r="A307">
        <v>3</v>
      </c>
      <c r="B307" s="16" t="s">
        <v>80</v>
      </c>
      <c r="C307" s="17"/>
      <c r="D307" s="17"/>
      <c r="E307">
        <f>SUMIF(Quest!$B$36:$AY$38,Risultati!A307)/Risultati!A307</f>
        <v>1</v>
      </c>
    </row>
    <row r="308" spans="1:5" ht="15" customHeight="1" x14ac:dyDescent="0.25">
      <c r="A308">
        <v>4</v>
      </c>
      <c r="B308" s="16" t="s">
        <v>81</v>
      </c>
      <c r="C308" s="17"/>
      <c r="D308" s="17"/>
      <c r="E308">
        <f>SUMIF(Quest!$B$36:$AY$38,Risultati!A308)/Risultati!A308</f>
        <v>2</v>
      </c>
    </row>
    <row r="309" spans="1:5" ht="15" customHeight="1" x14ac:dyDescent="0.25">
      <c r="A309">
        <v>5</v>
      </c>
      <c r="B309" s="16" t="s">
        <v>82</v>
      </c>
      <c r="C309" s="17"/>
      <c r="D309" s="17"/>
      <c r="E309">
        <f>SUMIF(Quest!$B$36:$AY$38,Risultati!A309)/Risultati!A309</f>
        <v>0</v>
      </c>
    </row>
    <row r="310" spans="1:5" ht="15" customHeight="1" x14ac:dyDescent="0.25">
      <c r="A310">
        <v>6</v>
      </c>
      <c r="B310" s="16" t="s">
        <v>83</v>
      </c>
      <c r="C310" s="17"/>
      <c r="D310" s="17"/>
      <c r="E310">
        <f>SUMIF(Quest!$B$36:$AY$38,Risultati!A310)/Risultati!A310</f>
        <v>0</v>
      </c>
    </row>
    <row r="311" spans="1:5" ht="15" customHeight="1" x14ac:dyDescent="0.25">
      <c r="A311">
        <v>7</v>
      </c>
      <c r="B311" s="16" t="s">
        <v>84</v>
      </c>
      <c r="C311" s="17"/>
      <c r="D311" s="17"/>
      <c r="E311">
        <f>SUMIF(Quest!$B$36:$AY$38,Risultati!A311)/Risultati!A311</f>
        <v>0</v>
      </c>
    </row>
    <row r="312" spans="1:5" ht="15" customHeight="1" x14ac:dyDescent="0.25">
      <c r="A312">
        <v>8</v>
      </c>
      <c r="B312" s="16" t="s">
        <v>85</v>
      </c>
      <c r="C312" s="17"/>
      <c r="D312" s="17"/>
      <c r="E312">
        <f>SUMIF(Quest!$B$36:$AY$38,Risultati!A312)/Risultati!A312</f>
        <v>1</v>
      </c>
    </row>
    <row r="313" spans="1:5" ht="15" customHeight="1" x14ac:dyDescent="0.25">
      <c r="A313">
        <v>9</v>
      </c>
      <c r="B313" s="16" t="s">
        <v>86</v>
      </c>
      <c r="C313" s="17"/>
      <c r="D313" s="17"/>
      <c r="E313">
        <f>SUMIF(Quest!$B$36:$AY$38,Risultati!A313)/Risultati!A313</f>
        <v>0</v>
      </c>
    </row>
    <row r="314" spans="1:5" ht="15" customHeight="1" x14ac:dyDescent="0.25">
      <c r="A314">
        <v>10</v>
      </c>
      <c r="B314" s="16" t="s">
        <v>87</v>
      </c>
      <c r="C314" s="17"/>
      <c r="D314" s="17"/>
      <c r="E314">
        <f>SUMIF(Quest!$B$36:$AY$38,Risultati!A314)/Risultati!A314</f>
        <v>0</v>
      </c>
    </row>
    <row r="315" spans="1:5" ht="15" customHeight="1" x14ac:dyDescent="0.25">
      <c r="A315">
        <v>11</v>
      </c>
      <c r="B315" s="16" t="s">
        <v>88</v>
      </c>
      <c r="C315" s="17"/>
      <c r="D315" s="17"/>
      <c r="E315">
        <f>SUMIF(Quest!$B$36:$AY$38,Risultati!A315)/Risultati!A315</f>
        <v>1</v>
      </c>
    </row>
    <row r="316" spans="1:5" x14ac:dyDescent="0.25">
      <c r="A316">
        <v>12</v>
      </c>
      <c r="B316" s="16" t="s">
        <v>83</v>
      </c>
      <c r="C316" s="17"/>
      <c r="D316" s="17"/>
      <c r="E316">
        <f>SUMIF(Quest!$B$36:$AY$38,Risultati!A316)/Risultati!A316</f>
        <v>0</v>
      </c>
    </row>
    <row r="317" spans="1:5" ht="15" customHeight="1" x14ac:dyDescent="0.25">
      <c r="A317">
        <v>13</v>
      </c>
      <c r="B317" s="16" t="s">
        <v>97</v>
      </c>
      <c r="C317" s="17"/>
      <c r="D317" s="17"/>
      <c r="E317">
        <f>SUMIF(Quest!$B$36:$AY$38,Risultati!A317)/Risultati!A317</f>
        <v>5</v>
      </c>
    </row>
    <row r="318" spans="1:5" ht="15" customHeight="1" x14ac:dyDescent="0.25">
      <c r="A318">
        <v>14</v>
      </c>
      <c r="B318" s="16" t="s">
        <v>98</v>
      </c>
      <c r="C318" s="17"/>
      <c r="D318" s="17"/>
      <c r="E318">
        <f>SUMIF(Quest!$B$36:$AY$38,Risultati!A318)/Risultati!A318</f>
        <v>0</v>
      </c>
    </row>
    <row r="319" spans="1:5" ht="15" customHeight="1" x14ac:dyDescent="0.25">
      <c r="A319">
        <v>15</v>
      </c>
      <c r="B319" s="16" t="s">
        <v>100</v>
      </c>
      <c r="C319" s="17"/>
      <c r="D319" s="17"/>
      <c r="E319">
        <f>SUMIF(Quest!$B$36:$AY$38,Risultati!A319)/Risultati!A319</f>
        <v>2</v>
      </c>
    </row>
    <row r="320" spans="1:5" ht="15" customHeight="1" x14ac:dyDescent="0.25">
      <c r="A320">
        <v>16</v>
      </c>
      <c r="B320" s="16" t="s">
        <v>101</v>
      </c>
      <c r="C320" s="17"/>
      <c r="D320" s="17"/>
      <c r="E320">
        <f>SUMIF(Quest!$B$36:$AY$38,Risultati!A320)/Risultati!A320</f>
        <v>0</v>
      </c>
    </row>
    <row r="321" spans="1:5" ht="15" customHeight="1" x14ac:dyDescent="0.25">
      <c r="A321">
        <v>17</v>
      </c>
      <c r="B321" s="16" t="s">
        <v>102</v>
      </c>
      <c r="C321" s="17"/>
      <c r="D321" s="17"/>
      <c r="E321">
        <f>SUMIF(Quest!$B$36:$AY$38,Risultati!A321)/Risultati!A321</f>
        <v>0</v>
      </c>
    </row>
    <row r="322" spans="1:5" ht="15" customHeight="1" x14ac:dyDescent="0.25">
      <c r="A322">
        <v>18</v>
      </c>
      <c r="B322" s="16" t="s">
        <v>103</v>
      </c>
      <c r="C322" s="17"/>
      <c r="D322" s="17"/>
      <c r="E322">
        <f>SUMIF(Quest!$B$36:$AY$38,Risultati!A322)/Risultati!A322</f>
        <v>4</v>
      </c>
    </row>
    <row r="323" spans="1:5" ht="26.25" customHeight="1" x14ac:dyDescent="0.25">
      <c r="A323">
        <v>19</v>
      </c>
      <c r="B323" s="16" t="s">
        <v>96</v>
      </c>
      <c r="C323" s="17"/>
      <c r="D323" s="17"/>
      <c r="E323">
        <f>SUMIF(Quest!$B$36:$AY$38,Risultati!A323)/Risultati!A323</f>
        <v>1</v>
      </c>
    </row>
    <row r="324" spans="1:5" ht="15" customHeight="1" x14ac:dyDescent="0.25">
      <c r="A324">
        <v>20</v>
      </c>
      <c r="B324" s="16" t="s">
        <v>104</v>
      </c>
      <c r="C324" s="17"/>
      <c r="D324" s="17"/>
      <c r="E324">
        <f>SUMIF(Quest!$B$36:$AY$38,Risultati!A324)/Risultati!A324</f>
        <v>1</v>
      </c>
    </row>
    <row r="325" spans="1:5" ht="15" customHeight="1" x14ac:dyDescent="0.25">
      <c r="A325">
        <v>21</v>
      </c>
      <c r="B325" s="16" t="s">
        <v>105</v>
      </c>
      <c r="C325" s="17"/>
      <c r="D325" s="17"/>
      <c r="E325">
        <f>SUMIF(Quest!$B$36:$AY$38,Risultati!A325)/Risultati!A325</f>
        <v>1</v>
      </c>
    </row>
    <row r="326" spans="1:5" ht="15" customHeight="1" x14ac:dyDescent="0.25">
      <c r="A326">
        <v>22</v>
      </c>
      <c r="B326" s="16" t="s">
        <v>99</v>
      </c>
      <c r="C326" s="17"/>
      <c r="D326" s="17"/>
      <c r="E326">
        <f>SUMIF(Quest!$B$36:$AY$38,Risultati!A326)/Risultati!A326</f>
        <v>7</v>
      </c>
    </row>
    <row r="327" spans="1:5" ht="15" customHeight="1" x14ac:dyDescent="0.25">
      <c r="A327">
        <v>23</v>
      </c>
      <c r="B327" s="16" t="s">
        <v>106</v>
      </c>
      <c r="C327" s="17"/>
      <c r="D327" s="17"/>
      <c r="E327">
        <f>SUMIF(Quest!$B$36:$AY$38,Risultati!A327)/Risultati!A327</f>
        <v>0</v>
      </c>
    </row>
    <row r="329" spans="1:5" x14ac:dyDescent="0.25">
      <c r="A329" t="s">
        <v>89</v>
      </c>
      <c r="B329" s="34"/>
      <c r="C329" s="34"/>
      <c r="D329" s="34"/>
      <c r="E329" s="34"/>
    </row>
    <row r="330" spans="1:5" x14ac:dyDescent="0.25">
      <c r="B330" s="20"/>
      <c r="C330" s="20"/>
      <c r="D330" s="20"/>
      <c r="E330" s="20"/>
    </row>
    <row r="331" spans="1:5" x14ac:dyDescent="0.25">
      <c r="B331" s="20"/>
      <c r="C331" s="20"/>
      <c r="D331" s="20"/>
      <c r="E331" s="20"/>
    </row>
    <row r="332" spans="1:5" x14ac:dyDescent="0.25">
      <c r="B332" s="20"/>
      <c r="C332" s="20"/>
      <c r="D332" s="20"/>
      <c r="E332" s="20"/>
    </row>
    <row r="333" spans="1:5" x14ac:dyDescent="0.25">
      <c r="B333" s="20"/>
      <c r="C333" s="20"/>
      <c r="D333" s="20"/>
      <c r="E333" s="20"/>
    </row>
  </sheetData>
  <mergeCells count="19">
    <mergeCell ref="A87:F87"/>
    <mergeCell ref="B329:E329"/>
    <mergeCell ref="A135:F135"/>
    <mergeCell ref="A159:F159"/>
    <mergeCell ref="A183:F183"/>
    <mergeCell ref="A207:F207"/>
    <mergeCell ref="A236:F236"/>
    <mergeCell ref="A271:F271"/>
    <mergeCell ref="A304:F304"/>
    <mergeCell ref="A2:F2"/>
    <mergeCell ref="A1:F1"/>
    <mergeCell ref="A8:F8"/>
    <mergeCell ref="A39:F39"/>
    <mergeCell ref="A63:F63"/>
    <mergeCell ref="B330:E330"/>
    <mergeCell ref="B331:E331"/>
    <mergeCell ref="B332:E332"/>
    <mergeCell ref="B333:E333"/>
    <mergeCell ref="A111:F111"/>
  </mergeCells>
  <conditionalFormatting sqref="E305:E327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scale="63" orientation="portrait" r:id="rId1"/>
  <rowBreaks count="3" manualBreakCount="3">
    <brk id="61" max="16383" man="1"/>
    <brk id="134" max="16383" man="1"/>
    <brk id="20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Quest</vt:lpstr>
      <vt:lpstr>Risultati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g.amabile</dc:creator>
  <cp:lastModifiedBy>Mauro Plozner</cp:lastModifiedBy>
  <cp:lastPrinted>2022-12-15T16:33:26Z</cp:lastPrinted>
  <dcterms:created xsi:type="dcterms:W3CDTF">2022-08-31T08:24:28Z</dcterms:created>
  <dcterms:modified xsi:type="dcterms:W3CDTF">2022-12-15T16:33:37Z</dcterms:modified>
</cp:coreProperties>
</file>