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CUG PARI OPPORTUNITA'\Benessere_organizzativo\2024\DATI RACCOLTI\"/>
    </mc:Choice>
  </mc:AlternateContent>
  <xr:revisionPtr revIDLastSave="0" documentId="13_ncr:1_{B26A9386-2E8E-4A39-927E-003F93CBACD3}" xr6:coauthVersionLast="47" xr6:coauthVersionMax="47" xr10:uidLastSave="{00000000-0000-0000-0000-000000000000}"/>
  <bookViews>
    <workbookView xWindow="-120" yWindow="-120" windowWidth="29040" windowHeight="15840" xr2:uid="{4DF15A0F-0675-4AE0-AF54-E7175E13D859}"/>
  </bookViews>
  <sheets>
    <sheet name="Risultati" sheetId="1" r:id="rId1"/>
    <sheet name="Quest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3" i="1" l="1"/>
  <c r="E185" i="1"/>
  <c r="D137" i="1"/>
  <c r="B113" i="1"/>
  <c r="E89" i="1"/>
  <c r="D65" i="1"/>
  <c r="E16" i="1"/>
  <c r="C15" i="1"/>
  <c r="B12" i="1"/>
  <c r="B11" i="1"/>
  <c r="E400" i="1"/>
  <c r="D213" i="1"/>
  <c r="D13" i="1"/>
  <c r="C137" i="1"/>
  <c r="D248" i="1"/>
  <c r="E402" i="1"/>
  <c r="C16" i="1"/>
  <c r="C245" i="1"/>
  <c r="C113" i="1"/>
  <c r="C310" i="1"/>
  <c r="B244" i="1"/>
  <c r="C89" i="1"/>
  <c r="E282" i="1"/>
  <c r="C243" i="1"/>
  <c r="E65" i="1"/>
  <c r="D16" i="1"/>
  <c r="C281" i="1"/>
  <c r="B242" i="1"/>
  <c r="E41" i="1"/>
  <c r="D348" i="1"/>
  <c r="C17" i="1"/>
  <c r="D346" i="1"/>
  <c r="E217" i="1"/>
  <c r="D89" i="1"/>
  <c r="D280" i="1"/>
  <c r="E15" i="1"/>
  <c r="E277" i="1"/>
  <c r="C214" i="1"/>
  <c r="C14" i="1"/>
  <c r="E398" i="1"/>
  <c r="B343" i="1"/>
  <c r="D342" i="1"/>
  <c r="D314" i="1"/>
  <c r="C311" i="1"/>
  <c r="C279" i="1"/>
  <c r="B345" i="1"/>
  <c r="C313" i="1"/>
  <c r="D282" i="1"/>
  <c r="D15" i="1"/>
  <c r="E14" i="1"/>
  <c r="D310" i="1"/>
  <c r="C213" i="1"/>
  <c r="C348" i="1"/>
  <c r="B248" i="1"/>
  <c r="E345" i="1"/>
  <c r="E348" i="1"/>
  <c r="B41" i="1"/>
  <c r="D343" i="1"/>
  <c r="C41" i="1"/>
  <c r="B15" i="1"/>
  <c r="B65" i="1"/>
  <c r="C217" i="1"/>
  <c r="B14" i="1"/>
  <c r="C65" i="1"/>
  <c r="B214" i="1"/>
  <c r="B311" i="1"/>
  <c r="E312" i="1"/>
  <c r="D312" i="1"/>
  <c r="D243" i="1"/>
  <c r="D347" i="1"/>
  <c r="B310" i="1"/>
  <c r="D281" i="1"/>
  <c r="D279" i="1"/>
  <c r="D278" i="1"/>
  <c r="D277" i="1"/>
  <c r="B249" i="1"/>
  <c r="E248" i="1"/>
  <c r="E247" i="1"/>
  <c r="C246" i="1"/>
  <c r="B245" i="1"/>
  <c r="C244" i="1"/>
  <c r="E243" i="1"/>
  <c r="C242" i="1"/>
  <c r="E216" i="1"/>
  <c r="D215" i="1"/>
  <c r="B185" i="1"/>
  <c r="B161" i="1"/>
  <c r="E137" i="1"/>
  <c r="B16" i="1"/>
  <c r="D14" i="1"/>
  <c r="D12" i="1"/>
  <c r="E113" i="1"/>
  <c r="D216" i="1"/>
  <c r="B279" i="1"/>
  <c r="E397" i="1"/>
  <c r="E310" i="1"/>
  <c r="B348" i="1"/>
  <c r="E396" i="1"/>
  <c r="B344" i="1"/>
  <c r="B278" i="1"/>
  <c r="C215" i="1"/>
  <c r="C216" i="1"/>
  <c r="B216" i="1"/>
  <c r="C282" i="1"/>
  <c r="C278" i="1"/>
  <c r="E395" i="1"/>
  <c r="E313" i="1"/>
  <c r="C345" i="1"/>
  <c r="E346" i="1"/>
  <c r="C247" i="1"/>
  <c r="E242" i="1"/>
  <c r="B282" i="1"/>
  <c r="E342" i="1"/>
  <c r="B215" i="1"/>
  <c r="E244" i="1"/>
  <c r="B313" i="1"/>
  <c r="F313" i="1" s="1"/>
  <c r="D344" i="1"/>
  <c r="C248" i="1"/>
  <c r="D185" i="1"/>
  <c r="E12" i="1"/>
  <c r="D17" i="1"/>
  <c r="B243" i="1"/>
  <c r="D345" i="1"/>
  <c r="D246" i="1"/>
  <c r="E249" i="1"/>
  <c r="B314" i="1"/>
  <c r="B89" i="1"/>
  <c r="D214" i="1"/>
  <c r="D245" i="1"/>
  <c r="E245" i="1"/>
  <c r="E409" i="1"/>
  <c r="E214" i="1"/>
  <c r="E343" i="1"/>
  <c r="C10" i="1"/>
  <c r="D313" i="1"/>
  <c r="D247" i="1"/>
  <c r="E161" i="1"/>
  <c r="D11" i="1"/>
  <c r="B247" i="1"/>
  <c r="E412" i="1"/>
  <c r="C346" i="1"/>
  <c r="B213" i="1"/>
  <c r="E410" i="1"/>
  <c r="E215" i="1"/>
  <c r="B346" i="1"/>
  <c r="B17" i="1"/>
  <c r="E17" i="1"/>
  <c r="C185" i="1"/>
  <c r="E280" i="1"/>
  <c r="E408" i="1"/>
  <c r="E393" i="1"/>
  <c r="E392" i="1"/>
  <c r="B312" i="1"/>
  <c r="E246" i="1"/>
  <c r="B137" i="1"/>
  <c r="C280" i="1"/>
  <c r="E407" i="1"/>
  <c r="E391" i="1"/>
  <c r="E311" i="1"/>
  <c r="C343" i="1"/>
  <c r="D244" i="1"/>
  <c r="B277" i="1"/>
  <c r="B280" i="1"/>
  <c r="E403" i="1"/>
  <c r="E390" i="1"/>
  <c r="D311" i="1"/>
  <c r="E279" i="1"/>
  <c r="C277" i="1"/>
  <c r="D217" i="1"/>
  <c r="B347" i="1"/>
  <c r="B281" i="1"/>
  <c r="D242" i="1"/>
  <c r="D41" i="1"/>
  <c r="C11" i="1"/>
  <c r="C12" i="1"/>
  <c r="E13" i="1"/>
  <c r="C161" i="1"/>
  <c r="B217" i="1"/>
  <c r="B246" i="1"/>
  <c r="E406" i="1"/>
  <c r="E213" i="1"/>
  <c r="C312" i="1"/>
  <c r="D161" i="1"/>
  <c r="D249" i="1"/>
  <c r="E405" i="1"/>
  <c r="C13" i="1"/>
  <c r="E11" i="1"/>
  <c r="C249" i="1"/>
  <c r="E281" i="1"/>
  <c r="E278" i="1"/>
  <c r="E404" i="1"/>
  <c r="E314" i="1"/>
  <c r="E344" i="1"/>
  <c r="E347" i="1"/>
  <c r="C314" i="1"/>
  <c r="C344" i="1"/>
  <c r="C347" i="1"/>
  <c r="B13" i="1"/>
  <c r="E401" i="1"/>
  <c r="E394" i="1"/>
  <c r="B342" i="1"/>
  <c r="E411" i="1"/>
  <c r="E399" i="1"/>
  <c r="C342" i="1"/>
  <c r="B10" i="1"/>
  <c r="E10" i="1"/>
  <c r="D10" i="1"/>
  <c r="F185" i="1" l="1"/>
  <c r="F248" i="1"/>
  <c r="F89" i="1"/>
  <c r="F137" i="1"/>
  <c r="F113" i="1"/>
  <c r="F16" i="1"/>
  <c r="F345" i="1"/>
  <c r="F216" i="1"/>
  <c r="F41" i="1"/>
  <c r="F244" i="1"/>
  <c r="F348" i="1"/>
  <c r="F243" i="1"/>
  <c r="F249" i="1"/>
  <c r="F214" i="1"/>
  <c r="F343" i="1"/>
  <c r="F215" i="1"/>
  <c r="F279" i="1"/>
  <c r="F65" i="1"/>
  <c r="F15" i="1"/>
  <c r="F277" i="1"/>
  <c r="F213" i="1"/>
  <c r="F14" i="1"/>
  <c r="F310" i="1"/>
  <c r="F217" i="1"/>
  <c r="F311" i="1"/>
  <c r="F281" i="1"/>
  <c r="F12" i="1"/>
  <c r="F280" i="1"/>
  <c r="F242" i="1"/>
  <c r="F282" i="1"/>
  <c r="F17" i="1"/>
  <c r="F246" i="1"/>
  <c r="F342" i="1"/>
  <c r="F346" i="1"/>
  <c r="F312" i="1"/>
  <c r="F245" i="1"/>
  <c r="F344" i="1"/>
  <c r="F278" i="1"/>
  <c r="F314" i="1"/>
  <c r="F247" i="1"/>
  <c r="F11" i="1"/>
  <c r="F13" i="1"/>
  <c r="F347" i="1"/>
  <c r="F161" i="1"/>
  <c r="F10" i="1"/>
</calcChain>
</file>

<file path=xl/sharedStrings.xml><?xml version="1.0" encoding="utf-8"?>
<sst xmlns="http://schemas.openxmlformats.org/spreadsheetml/2006/main" count="202" uniqueCount="146">
  <si>
    <t>Temperatura</t>
  </si>
  <si>
    <t>Condizioni dell’edificio</t>
  </si>
  <si>
    <t>Qualità dell’aria</t>
  </si>
  <si>
    <t>Totale</t>
  </si>
  <si>
    <t>Pulizia</t>
  </si>
  <si>
    <t>Illuminazione</t>
  </si>
  <si>
    <t>2.1 COME VALUTA IL COMFORT DELL’AMBIENTE IN CUI LAVORA?</t>
  </si>
  <si>
    <t>Del tutto</t>
  </si>
  <si>
    <t>3.1 NEL MIO ENTE IL PERCORSO DI SVILUPPO PROFESSIONALE È ADEGUATO ALLA PREPARAZIONE DI CIASCUNO?</t>
  </si>
  <si>
    <t>3.2 IL RUOLO DA ME RICOPERTO È ADEGUATO AL MIO PROFILO PROFESSIONALE?</t>
  </si>
  <si>
    <t>3.3 IL LAVORO CONSENTE DI FAR EMERGERE LE QUALITÀ PERSONALI E PROFESSIONALI DI OGNUNO?</t>
  </si>
  <si>
    <t>3.4 L’IMPEGNO SUL LAVORO E LE INIZIATIVE PERSONALI SONO APPREZZATE (CON RICONOSCIMENTI ECONOMICI ETC.)?</t>
  </si>
  <si>
    <t>3.5 I CRITERI CON CUI SI VALUTANO LE PERSONE SONO EQUI E TRASPARENTI?</t>
  </si>
  <si>
    <t>3.6 VENGONO OFFERTE OPPORTUNITÀ DI AGGIORNAMENTO E SVILUPPO PROFESSIONALE?</t>
  </si>
  <si>
    <t>Quest. Nr</t>
  </si>
  <si>
    <t>2.11</t>
  </si>
  <si>
    <t>2.12</t>
  </si>
  <si>
    <t>2.13</t>
  </si>
  <si>
    <t>2.14</t>
  </si>
  <si>
    <t>2.15</t>
  </si>
  <si>
    <t>2.16</t>
  </si>
  <si>
    <t>2.17</t>
  </si>
  <si>
    <t>2.18</t>
  </si>
  <si>
    <t>3.1</t>
  </si>
  <si>
    <t>3.2</t>
  </si>
  <si>
    <t>3.3</t>
  </si>
  <si>
    <t>3.4</t>
  </si>
  <si>
    <t>3.5</t>
  </si>
  <si>
    <t>3.6</t>
  </si>
  <si>
    <t>3.7</t>
  </si>
  <si>
    <t>Spazio personale</t>
  </si>
  <si>
    <t>Comodità arredi</t>
  </si>
  <si>
    <t>Gradevolezza Ambienti</t>
  </si>
  <si>
    <t>4.11</t>
  </si>
  <si>
    <t>4.12</t>
  </si>
  <si>
    <t>4.13</t>
  </si>
  <si>
    <t>4.14</t>
  </si>
  <si>
    <t>4.15</t>
  </si>
  <si>
    <t>4.21</t>
  </si>
  <si>
    <t>4.22</t>
  </si>
  <si>
    <t>4.23</t>
  </si>
  <si>
    <t>4.24</t>
  </si>
  <si>
    <t>4.25</t>
  </si>
  <si>
    <t>4.26</t>
  </si>
  <si>
    <t>4.27</t>
  </si>
  <si>
    <t>4.28</t>
  </si>
  <si>
    <t>4.31</t>
  </si>
  <si>
    <t>4.32</t>
  </si>
  <si>
    <t>4.33</t>
  </si>
  <si>
    <t>4.34</t>
  </si>
  <si>
    <t>4.35</t>
  </si>
  <si>
    <t>4.36</t>
  </si>
  <si>
    <t>5.11</t>
  </si>
  <si>
    <t>5.12</t>
  </si>
  <si>
    <t>5.13</t>
  </si>
  <si>
    <t>3.7 GLI INCENTIVI ECONOMICI SONO DISTRIBUITI SULLA BASE DELL’EFFICACIA DELLE PRESTAZIONI?</t>
  </si>
  <si>
    <t>4.1 IN CHE MISURA PERCEPISCE QUANTO SEGUE NEL SUO AMBIENTE DI LAVORO?</t>
  </si>
  <si>
    <t>Soddisfazione per la propria organizzazione</t>
  </si>
  <si>
    <t>Voglia di impegnare nuove energie per l’organizzazione</t>
  </si>
  <si>
    <t>Sensazione di far parte di una squadra</t>
  </si>
  <si>
    <t>Sensazione di realizzazione personale attraverso il lavoro</t>
  </si>
  <si>
    <t>Percezione che il lavoro dell’organizzazione sia apprezzato all’esterno</t>
  </si>
  <si>
    <t>Insofferenza per l’andare al lavoro</t>
  </si>
  <si>
    <t>Disinteresse per il lavoro</t>
  </si>
  <si>
    <t>Desiderio di cambiare lavoro</t>
  </si>
  <si>
    <t>Pettegolezzo</t>
  </si>
  <si>
    <t>Sensazione di fare cose inutili</t>
  </si>
  <si>
    <t>Sensazione di contare poco nell’organizzazione</t>
  </si>
  <si>
    <t>Lentezza nell’esecuzione dei compiti</t>
  </si>
  <si>
    <t>Sensazione di lavorare meccanicamente, senza coinvolgimento</t>
  </si>
  <si>
    <t>4.2 IN CHE MISURA PERCEPISCE QUANTO SEGUE NEL SUO AMBIENTE DI LAVORO?</t>
  </si>
  <si>
    <t>Esiste collaborazione tra i colleghi</t>
  </si>
  <si>
    <t>Le posizioni amministrative trattano i dipendenti in maniera equa</t>
  </si>
  <si>
    <t>Quando si ha bisogno di informazioni si sa a chi chiederle</t>
  </si>
  <si>
    <t>Esistono scambi di comunicazione tra i diversi gruppi di lavoro</t>
  </si>
  <si>
    <t>E' facile avere le informazioni di cui si ha bisogno</t>
  </si>
  <si>
    <t>Disponibilità dei dipendenti ad andare incontro alle esigenze dell'Ente</t>
  </si>
  <si>
    <t>Spazi e confort adeguati dell’ambiente di lavoro</t>
  </si>
  <si>
    <t>La sicurezzadell’ambiente di lavoro</t>
  </si>
  <si>
    <t>La sicurezza delle attrezzature di lavoro</t>
  </si>
  <si>
    <t>La circolazione delle informazioni</t>
  </si>
  <si>
    <r>
      <t>⃝</t>
    </r>
    <r>
      <rPr>
        <sz val="10"/>
        <color theme="1"/>
        <rFont val="Times New Roman"/>
        <family val="1"/>
      </rPr>
      <t xml:space="preserve"> La chiarezza delle informazioni</t>
    </r>
  </si>
  <si>
    <r>
      <t>⃝</t>
    </r>
    <r>
      <rPr>
        <sz val="10"/>
        <color theme="1"/>
        <rFont val="Times New Roman"/>
        <family val="1"/>
      </rPr>
      <t xml:space="preserve"> I rapporti tra colleghi</t>
    </r>
  </si>
  <si>
    <r>
      <t>⃝</t>
    </r>
    <r>
      <rPr>
        <sz val="10"/>
        <color theme="1"/>
        <rFont val="Times New Roman"/>
        <family val="1"/>
      </rPr>
      <t xml:space="preserve"> I rapporti con i superiori</t>
    </r>
  </si>
  <si>
    <r>
      <t>⃝</t>
    </r>
    <r>
      <rPr>
        <sz val="10"/>
        <color theme="1"/>
        <rFont val="Times New Roman"/>
        <family val="1"/>
      </rPr>
      <t xml:space="preserve"> I rapporti tra i diversi Settori</t>
    </r>
  </si>
  <si>
    <r>
      <t>⃝</t>
    </r>
    <r>
      <rPr>
        <sz val="10"/>
        <color theme="1"/>
        <rFont val="Times New Roman"/>
        <family val="1"/>
      </rPr>
      <t xml:space="preserve"> I supporti informatici e tecnologici </t>
    </r>
  </si>
  <si>
    <r>
      <t>⃝</t>
    </r>
    <r>
      <rPr>
        <sz val="10"/>
        <color theme="1"/>
        <rFont val="Times New Roman"/>
        <family val="1"/>
      </rPr>
      <t xml:space="preserve"> La flessibilità dell’orario di lavoro</t>
    </r>
  </si>
  <si>
    <r>
      <t>⃝</t>
    </r>
    <r>
      <rPr>
        <sz val="10"/>
        <color theme="1"/>
        <rFont val="Times New Roman"/>
        <family val="1"/>
      </rPr>
      <t xml:space="preserve"> La chiarezza degli obiettivi e dei compiti</t>
    </r>
  </si>
  <si>
    <t>Altro</t>
  </si>
  <si>
    <t>4.3 CON QUALE FREQUENZA NEL SUO ENTE SI VERIFICANO LE SITUAZIONI DI SEGUITO DESCRITTE?</t>
  </si>
  <si>
    <t>Per nulla</t>
  </si>
  <si>
    <t>Raramente</t>
  </si>
  <si>
    <t>A volte</t>
  </si>
  <si>
    <t>Spesso</t>
  </si>
  <si>
    <t>5. PRIORITÀ DA MIGLIORARE NELL'ENTE</t>
  </si>
  <si>
    <r>
      <t>⃝</t>
    </r>
    <r>
      <rPr>
        <sz val="10"/>
        <color theme="1"/>
        <rFont val="Times New Roman"/>
        <family val="1"/>
      </rPr>
      <t xml:space="preserve"> L’assegnazione delle risorse ai Settori</t>
    </r>
  </si>
  <si>
    <r>
      <t>⃝</t>
    </r>
    <r>
      <rPr>
        <sz val="10"/>
        <color theme="1"/>
        <rFont val="Times New Roman"/>
        <family val="1"/>
      </rPr>
      <t xml:space="preserve"> La valorizzazione del personale</t>
    </r>
  </si>
  <si>
    <r>
      <t>⃝</t>
    </r>
    <r>
      <rPr>
        <sz val="10"/>
        <color theme="1"/>
        <rFont val="Times New Roman"/>
        <family val="1"/>
      </rPr>
      <t xml:space="preserve"> La formazione e l’aggiornamento del personale</t>
    </r>
  </si>
  <si>
    <r>
      <t>⃝</t>
    </r>
    <r>
      <rPr>
        <sz val="10"/>
        <color theme="1"/>
        <rFont val="Times New Roman"/>
        <family val="1"/>
      </rPr>
      <t xml:space="preserve"> Il senso di appartenenza all’Ente</t>
    </r>
  </si>
  <si>
    <r>
      <t>⃝</t>
    </r>
    <r>
      <rPr>
        <sz val="10"/>
        <color theme="1"/>
        <rFont val="Times New Roman"/>
        <family val="1"/>
      </rPr>
      <t xml:space="preserve"> Il sistema di distribuzione degli incentivi</t>
    </r>
  </si>
  <si>
    <r>
      <t>⃝</t>
    </r>
    <r>
      <rPr>
        <sz val="10"/>
        <color theme="1"/>
        <rFont val="Times New Roman"/>
        <family val="1"/>
      </rPr>
      <t xml:space="preserve"> La struttura organizzativa</t>
    </r>
  </si>
  <si>
    <r>
      <t>⃝</t>
    </r>
    <r>
      <rPr>
        <sz val="10"/>
        <color theme="1"/>
        <rFont val="Times New Roman"/>
        <family val="1"/>
      </rPr>
      <t xml:space="preserve"> I processi di lavoro</t>
    </r>
  </si>
  <si>
    <r>
      <t>⃝</t>
    </r>
    <r>
      <rPr>
        <sz val="10"/>
        <color theme="1"/>
        <rFont val="Times New Roman"/>
        <family val="1"/>
      </rPr>
      <t xml:space="preserve"> I sistemi di valutazione del personale</t>
    </r>
  </si>
  <si>
    <r>
      <t>⃝</t>
    </r>
    <r>
      <rPr>
        <sz val="10"/>
        <color theme="1"/>
        <rFont val="Times New Roman"/>
        <family val="1"/>
      </rPr>
      <t xml:space="preserve"> La motivazione del personale</t>
    </r>
  </si>
  <si>
    <r>
      <t>⃝</t>
    </r>
    <r>
      <rPr>
        <sz val="10"/>
        <color theme="1"/>
        <rFont val="Times New Roman"/>
        <family val="1"/>
      </rPr>
      <t xml:space="preserve"> La coerenza tra scelte politiche e vincoli tecnici</t>
    </r>
  </si>
  <si>
    <r>
      <t>⃝</t>
    </r>
    <r>
      <rPr>
        <sz val="10"/>
        <color theme="1"/>
        <rFont val="Times New Roman"/>
        <family val="1"/>
      </rPr>
      <t xml:space="preserve"> Altro (specificare)</t>
    </r>
  </si>
  <si>
    <t>Insufficiente</t>
  </si>
  <si>
    <t>Mediocre</t>
  </si>
  <si>
    <t>Buono</t>
  </si>
  <si>
    <t>Ottimo</t>
  </si>
  <si>
    <t>Consegnati:</t>
  </si>
  <si>
    <t>Risposte:</t>
  </si>
  <si>
    <t>Mancanti:</t>
  </si>
  <si>
    <t>4.4 CON QUALE FREQUENZA NEL SUO ENTE SI VERIFICANO LE SITUAZIONI DI SEGUITO DESCRITTE?</t>
  </si>
  <si>
    <t>4.41</t>
  </si>
  <si>
    <t>4.42</t>
  </si>
  <si>
    <t>4.43</t>
  </si>
  <si>
    <t>4.44</t>
  </si>
  <si>
    <t>4.45</t>
  </si>
  <si>
    <t>4.51</t>
  </si>
  <si>
    <t>4.52</t>
  </si>
  <si>
    <t>4.53</t>
  </si>
  <si>
    <t>4.54</t>
  </si>
  <si>
    <t>4.55</t>
  </si>
  <si>
    <t>4.56</t>
  </si>
  <si>
    <t>4.57</t>
  </si>
  <si>
    <t>Equità del carico di lavoro</t>
  </si>
  <si>
    <t>Equità nelle responsabilità</t>
  </si>
  <si>
    <t>Adeguato rapporto tra impegno e retribuzione</t>
  </si>
  <si>
    <t>Equilibrato il modo in cui la retribuzione viene differenziata in rapporto alla quantità e qualità del lavoro svolto</t>
  </si>
  <si>
    <t>Le decisioni riguardanti il lavoro sono prese dal mio responsabile in modo imparziale</t>
  </si>
  <si>
    <t>4.5 CON QUALE FREQUENZA NEL SUO ENTE SI VERIFICANO LE SITUAZIONI DI SEGUITO DESCRITTE?</t>
  </si>
  <si>
    <t xml:space="preserve">Sono sufficientemente coinvolto nel definire gli obiettivi e i risultati attesi dal mio lavoro </t>
  </si>
  <si>
    <t xml:space="preserve">Sono adeguatamente tutelato se non sono d’accordo con il mio valutatore sulla valutazione della mia performance </t>
  </si>
  <si>
    <t>I risultati della valutazione mi aiutano veramente a migliorare la mia performance</t>
  </si>
  <si>
    <t>La mia amministrazione premia le persone capaci e che si impegnano</t>
  </si>
  <si>
    <t>Il sistema di misurazione e valutazione della performance è stato adeguatamente illustrato al personale considera adeguato</t>
  </si>
  <si>
    <t>Il sistema di misurazione e valutazione per la valorizzazione della sua attivita’</t>
  </si>
  <si>
    <t>Esistono dei momenti di confronto con colleghi e responsabili per discutere sull’andamento e gli obiettivi da raggiungere</t>
  </si>
  <si>
    <t>4.6 SE RITIENE NON SUFFICIENTEMENTE VALORIZZATO IL PERSONALE QUALI MODIFICHE APPORTEREBBE AL SISTEMA DI VALUTAZIONE?</t>
  </si>
  <si>
    <t>QUESTIONARIO BENESSERE ORGANIZZATIVO 2024 - Risultati valutazione</t>
  </si>
  <si>
    <t>Comune di Arsiè</t>
  </si>
  <si>
    <t>R. Più riunioni, più coinvlgimento del personale operaio</t>
  </si>
  <si>
    <t>SE RISPONDE PER NULLA, QUALI SONO A SUO GIUDIZIO GLI ASPETTI DA MIGLIORARE NELA DISTRIBUZIONE DEGLI INCENTIVI ECONOMICI</t>
  </si>
  <si>
    <t>R: DISPONIBILITà OPERAI/LIVELLI/INCENTIVI</t>
  </si>
  <si>
    <t>R. Più riunioni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</si>
</sst>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4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3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3" fillId="0" borderId="14" xfId="0" applyFont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2" xfId="0" applyBorder="1" applyAlignment="1">
      <alignment horizontal="left"/>
    </xf>
    <xf numFmtId="0" fontId="2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it-IT" sz="1200"/>
              <a:t>COME VALUTA IL COMFORT DELL’AMBIENTE IN CUI LAVORA?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Risultati!$B$9</c:f>
              <c:strCache>
                <c:ptCount val="1"/>
                <c:pt idx="0">
                  <c:v>Insufficiente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Risultati!$A$10:$A$17</c:f>
              <c:strCache>
                <c:ptCount val="8"/>
                <c:pt idx="0">
                  <c:v>Pulizia</c:v>
                </c:pt>
                <c:pt idx="1">
                  <c:v>Illuminazione</c:v>
                </c:pt>
                <c:pt idx="2">
                  <c:v>Temperatura</c:v>
                </c:pt>
                <c:pt idx="3">
                  <c:v>Gradevolezza Ambienti</c:v>
                </c:pt>
                <c:pt idx="4">
                  <c:v>Condizioni dell’edificio</c:v>
                </c:pt>
                <c:pt idx="5">
                  <c:v>Qualità dell’aria</c:v>
                </c:pt>
                <c:pt idx="6">
                  <c:v>Spazio personale</c:v>
                </c:pt>
                <c:pt idx="7">
                  <c:v>Comodità arredi</c:v>
                </c:pt>
              </c:strCache>
            </c:strRef>
          </c:cat>
          <c:val>
            <c:numRef>
              <c:f>Risultati!$B$10:$B$17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69-41DC-92B7-B347B07921A9}"/>
            </c:ext>
          </c:extLst>
        </c:ser>
        <c:ser>
          <c:idx val="1"/>
          <c:order val="1"/>
          <c:tx>
            <c:strRef>
              <c:f>Risultati!$C$9</c:f>
              <c:strCache>
                <c:ptCount val="1"/>
                <c:pt idx="0">
                  <c:v>Mediocre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Risultati!$A$10:$A$17</c:f>
              <c:strCache>
                <c:ptCount val="8"/>
                <c:pt idx="0">
                  <c:v>Pulizia</c:v>
                </c:pt>
                <c:pt idx="1">
                  <c:v>Illuminazione</c:v>
                </c:pt>
                <c:pt idx="2">
                  <c:v>Temperatura</c:v>
                </c:pt>
                <c:pt idx="3">
                  <c:v>Gradevolezza Ambienti</c:v>
                </c:pt>
                <c:pt idx="4">
                  <c:v>Condizioni dell’edificio</c:v>
                </c:pt>
                <c:pt idx="5">
                  <c:v>Qualità dell’aria</c:v>
                </c:pt>
                <c:pt idx="6">
                  <c:v>Spazio personale</c:v>
                </c:pt>
                <c:pt idx="7">
                  <c:v>Comodità arredi</c:v>
                </c:pt>
              </c:strCache>
            </c:strRef>
          </c:cat>
          <c:val>
            <c:numRef>
              <c:f>Risultati!$C$10:$C$17</c:f>
              <c:numCache>
                <c:formatCode>General</c:formatCode>
                <c:ptCount val="8"/>
                <c:pt idx="0">
                  <c:v>5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7</c:v>
                </c:pt>
                <c:pt idx="5">
                  <c:v>5</c:v>
                </c:pt>
                <c:pt idx="6">
                  <c:v>4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69-41DC-92B7-B347B07921A9}"/>
            </c:ext>
          </c:extLst>
        </c:ser>
        <c:ser>
          <c:idx val="2"/>
          <c:order val="2"/>
          <c:tx>
            <c:strRef>
              <c:f>Risultati!$D$9</c:f>
              <c:strCache>
                <c:ptCount val="1"/>
                <c:pt idx="0">
                  <c:v>Buono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Risultati!$A$10:$A$17</c:f>
              <c:strCache>
                <c:ptCount val="8"/>
                <c:pt idx="0">
                  <c:v>Pulizia</c:v>
                </c:pt>
                <c:pt idx="1">
                  <c:v>Illuminazione</c:v>
                </c:pt>
                <c:pt idx="2">
                  <c:v>Temperatura</c:v>
                </c:pt>
                <c:pt idx="3">
                  <c:v>Gradevolezza Ambienti</c:v>
                </c:pt>
                <c:pt idx="4">
                  <c:v>Condizioni dell’edificio</c:v>
                </c:pt>
                <c:pt idx="5">
                  <c:v>Qualità dell’aria</c:v>
                </c:pt>
                <c:pt idx="6">
                  <c:v>Spazio personale</c:v>
                </c:pt>
                <c:pt idx="7">
                  <c:v>Comodità arredi</c:v>
                </c:pt>
              </c:strCache>
            </c:strRef>
          </c:cat>
          <c:val>
            <c:numRef>
              <c:f>Risultati!$D$10:$D$17</c:f>
              <c:numCache>
                <c:formatCode>General</c:formatCode>
                <c:ptCount val="8"/>
                <c:pt idx="0">
                  <c:v>7</c:v>
                </c:pt>
                <c:pt idx="1">
                  <c:v>8</c:v>
                </c:pt>
                <c:pt idx="2">
                  <c:v>10</c:v>
                </c:pt>
                <c:pt idx="3">
                  <c:v>9</c:v>
                </c:pt>
                <c:pt idx="4">
                  <c:v>7</c:v>
                </c:pt>
                <c:pt idx="5">
                  <c:v>8</c:v>
                </c:pt>
                <c:pt idx="6">
                  <c:v>4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69-41DC-92B7-B347B07921A9}"/>
            </c:ext>
          </c:extLst>
        </c:ser>
        <c:ser>
          <c:idx val="3"/>
          <c:order val="3"/>
          <c:tx>
            <c:strRef>
              <c:f>Risultati!$E$9</c:f>
              <c:strCache>
                <c:ptCount val="1"/>
                <c:pt idx="0">
                  <c:v>Ottimo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Risultati!$A$10:$A$17</c:f>
              <c:strCache>
                <c:ptCount val="8"/>
                <c:pt idx="0">
                  <c:v>Pulizia</c:v>
                </c:pt>
                <c:pt idx="1">
                  <c:v>Illuminazione</c:v>
                </c:pt>
                <c:pt idx="2">
                  <c:v>Temperatura</c:v>
                </c:pt>
                <c:pt idx="3">
                  <c:v>Gradevolezza Ambienti</c:v>
                </c:pt>
                <c:pt idx="4">
                  <c:v>Condizioni dell’edificio</c:v>
                </c:pt>
                <c:pt idx="5">
                  <c:v>Qualità dell’aria</c:v>
                </c:pt>
                <c:pt idx="6">
                  <c:v>Spazio personale</c:v>
                </c:pt>
                <c:pt idx="7">
                  <c:v>Comodità arredi</c:v>
                </c:pt>
              </c:strCache>
            </c:strRef>
          </c:cat>
          <c:val>
            <c:numRef>
              <c:f>Risultati!$E$10:$E$17</c:f>
              <c:numCache>
                <c:formatCode>General</c:formatCode>
                <c:ptCount val="8"/>
                <c:pt idx="0">
                  <c:v>3</c:v>
                </c:pt>
                <c:pt idx="1">
                  <c:v>6</c:v>
                </c:pt>
                <c:pt idx="2">
                  <c:v>0</c:v>
                </c:pt>
                <c:pt idx="3">
                  <c:v>4</c:v>
                </c:pt>
                <c:pt idx="4">
                  <c:v>0</c:v>
                </c:pt>
                <c:pt idx="5">
                  <c:v>2</c:v>
                </c:pt>
                <c:pt idx="6">
                  <c:v>7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69-41DC-92B7-B347B0792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712776808"/>
        <c:axId val="712777136"/>
      </c:barChart>
      <c:catAx>
        <c:axId val="712776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712777136"/>
        <c:crosses val="autoZero"/>
        <c:auto val="1"/>
        <c:lblAlgn val="ctr"/>
        <c:lblOffset val="100"/>
        <c:noMultiLvlLbl val="0"/>
      </c:catAx>
      <c:valAx>
        <c:axId val="712777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712776808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NEL MIO ENTE IL PERCORSO DI SVILUPPO PROFESSIONALE È ADEGUATO ALLA PREPARAZIONE DI CIASCUNO?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94EB-4276-82EC-FB551A7101A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EA5-4ABE-B935-1CF9EFD52F71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94EB-4276-82EC-FB551A7101AD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94EB-4276-82EC-FB551A7101AD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Risultati!$B$40:$E$40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Risultati!$B$41:$E$41</c:f>
              <c:numCache>
                <c:formatCode>General</c:formatCode>
                <c:ptCount val="4"/>
                <c:pt idx="0">
                  <c:v>3</c:v>
                </c:pt>
                <c:pt idx="1">
                  <c:v>4</c:v>
                </c:pt>
                <c:pt idx="2">
                  <c:v>6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EB-4276-82EC-FB551A7101A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IL RUOLO DA ME RICOPERTO È ADEGUATO AL MIO PROFILO PROFESSIONALE?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1A6-4C84-94C8-39D46244137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1A6-4C84-94C8-39D46244137F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1A6-4C84-94C8-39D46244137F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1A6-4C84-94C8-39D46244137F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Risultati!$B$64:$E$64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Risultati!$B$65:$E$65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8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55-4058-9509-FA44E3CCB0A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IL LAVORO CONSENTE DI FAR EMERGERE LE QUALITÀ PERSONALI E PROFESSIONALI DI OGNUNO?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709-402A-BBC8-41AB7E6CFD7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709-402A-BBC8-41AB7E6CFD72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709-402A-BBC8-41AB7E6CFD72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709-402A-BBC8-41AB7E6CFD7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Risultati!$B$88:$E$88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Risultati!$B$89:$E$89</c:f>
              <c:numCache>
                <c:formatCode>General</c:formatCode>
                <c:ptCount val="4"/>
                <c:pt idx="0">
                  <c:v>3</c:v>
                </c:pt>
                <c:pt idx="1">
                  <c:v>6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2D-428F-8B8B-DAE64FCBF0B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L’IMPEGNO SUL LAVORO E LE INIZIATIVE PERSONALI SONO APPREZZATE?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D40-4AA6-96D7-C0F956B8F95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D40-4AA6-96D7-C0F956B8F954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D40-4AA6-96D7-C0F956B8F954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D40-4AA6-96D7-C0F956B8F954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Risultati!$B$112:$E$112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Risultati!$B$113:$E$113</c:f>
              <c:numCache>
                <c:formatCode>General</c:formatCode>
                <c:ptCount val="4"/>
                <c:pt idx="0">
                  <c:v>6</c:v>
                </c:pt>
                <c:pt idx="1">
                  <c:v>3</c:v>
                </c:pt>
                <c:pt idx="2">
                  <c:v>4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99-494D-B99B-47BB1094A9A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I CRITERI CON CUI SI VALUTANO LE PERSONE SONO EQUI E TRASPARENTI?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5EE-46B9-977A-36730150662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5EE-46B9-977A-367301506620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EE-46B9-977A-367301506620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EE-46B9-977A-367301506620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Risultati!$B$136:$E$136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Risultati!$B$137:$E$137</c:f>
              <c:numCache>
                <c:formatCode>General</c:formatCode>
                <c:ptCount val="4"/>
                <c:pt idx="0">
                  <c:v>3</c:v>
                </c:pt>
                <c:pt idx="1">
                  <c:v>5</c:v>
                </c:pt>
                <c:pt idx="2">
                  <c:v>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67-44D8-86AD-D3BC64843DD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VENGONO OFFERTE OPPORTUNITÀ DI AGGIORNAMENTO E SVILUPPO PROFESSIONALE?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E63-490B-AA8F-1359744C8D8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E63-490B-AA8F-1359744C8D89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E63-490B-AA8F-1359744C8D89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E63-490B-AA8F-1359744C8D8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Risultati!$B$160:$E$160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Risultati!$B$161:$E$161</c:f>
              <c:numCache>
                <c:formatCode>General</c:formatCode>
                <c:ptCount val="4"/>
                <c:pt idx="0">
                  <c:v>3</c:v>
                </c:pt>
                <c:pt idx="1">
                  <c:v>5</c:v>
                </c:pt>
                <c:pt idx="2">
                  <c:v>5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7D-4BB1-986C-26CFDED2E79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GLI INCENTIVI ECONOMICI SONO DISTRIBUITI SULLA BASE DELL’EFFICACIA DELLE PRESTAZIONI?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0B6-4226-80DB-A6A279E63C8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0B6-4226-80DB-A6A279E63C83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0B6-4226-80DB-A6A279E63C83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0B6-4226-80DB-A6A279E63C83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Risultati!$B$184:$E$184</c:f>
              <c:strCache>
                <c:ptCount val="4"/>
                <c:pt idx="0">
                  <c:v>Per nulla</c:v>
                </c:pt>
                <c:pt idx="1">
                  <c:v>Raramente</c:v>
                </c:pt>
                <c:pt idx="2">
                  <c:v>Spesso</c:v>
                </c:pt>
                <c:pt idx="3">
                  <c:v>Del tutto</c:v>
                </c:pt>
              </c:strCache>
            </c:strRef>
          </c:cat>
          <c:val>
            <c:numRef>
              <c:f>Risultati!$B$185:$E$185</c:f>
              <c:numCache>
                <c:formatCode>General</c:formatCode>
                <c:ptCount val="4"/>
                <c:pt idx="0">
                  <c:v>3</c:v>
                </c:pt>
                <c:pt idx="1">
                  <c:v>8</c:v>
                </c:pt>
                <c:pt idx="2">
                  <c:v>4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8A-4D8B-9063-8F28E8A44A8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it-IT" sz="1200"/>
              <a:t>IN CHE MISURA PERCEPISCE QUANTO SEGUE NEL SUO AMBIENTE DI LAVORO?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Risultati!$B$212</c:f>
              <c:strCache>
                <c:ptCount val="1"/>
                <c:pt idx="0">
                  <c:v>Per nulla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Risultati!$A$213:$A$217</c:f>
              <c:strCache>
                <c:ptCount val="5"/>
                <c:pt idx="0">
                  <c:v>Soddisfazione per la propria organizzazione</c:v>
                </c:pt>
                <c:pt idx="1">
                  <c:v>Voglia di impegnare nuove energie per l’organizzazione</c:v>
                </c:pt>
                <c:pt idx="2">
                  <c:v>Sensazione di far parte di una squadra</c:v>
                </c:pt>
                <c:pt idx="3">
                  <c:v>Sensazione di realizzazione personale attraverso il lavoro</c:v>
                </c:pt>
                <c:pt idx="4">
                  <c:v>Percezione che il lavoro dell’organizzazione sia apprezzato all’esterno</c:v>
                </c:pt>
              </c:strCache>
            </c:strRef>
          </c:cat>
          <c:val>
            <c:numRef>
              <c:f>Risultati!$B$213:$B$217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8C-4270-B10E-FEBD8D120DFE}"/>
            </c:ext>
          </c:extLst>
        </c:ser>
        <c:ser>
          <c:idx val="1"/>
          <c:order val="1"/>
          <c:tx>
            <c:strRef>
              <c:f>Risultati!$C$212</c:f>
              <c:strCache>
                <c:ptCount val="1"/>
                <c:pt idx="0">
                  <c:v>Raramente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Risultati!$A$213:$A$217</c:f>
              <c:strCache>
                <c:ptCount val="5"/>
                <c:pt idx="0">
                  <c:v>Soddisfazione per la propria organizzazione</c:v>
                </c:pt>
                <c:pt idx="1">
                  <c:v>Voglia di impegnare nuove energie per l’organizzazione</c:v>
                </c:pt>
                <c:pt idx="2">
                  <c:v>Sensazione di far parte di una squadra</c:v>
                </c:pt>
                <c:pt idx="3">
                  <c:v>Sensazione di realizzazione personale attraverso il lavoro</c:v>
                </c:pt>
                <c:pt idx="4">
                  <c:v>Percezione che il lavoro dell’organizzazione sia apprezzato all’esterno</c:v>
                </c:pt>
              </c:strCache>
            </c:strRef>
          </c:cat>
          <c:val>
            <c:numRef>
              <c:f>Risultati!$C$213:$C$217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5</c:v>
                </c:pt>
                <c:pt idx="3">
                  <c:v>3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8C-4270-B10E-FEBD8D120DFE}"/>
            </c:ext>
          </c:extLst>
        </c:ser>
        <c:ser>
          <c:idx val="2"/>
          <c:order val="2"/>
          <c:tx>
            <c:strRef>
              <c:f>Risultati!$D$212</c:f>
              <c:strCache>
                <c:ptCount val="1"/>
                <c:pt idx="0">
                  <c:v>A volte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Risultati!$A$213:$A$217</c:f>
              <c:strCache>
                <c:ptCount val="5"/>
                <c:pt idx="0">
                  <c:v>Soddisfazione per la propria organizzazione</c:v>
                </c:pt>
                <c:pt idx="1">
                  <c:v>Voglia di impegnare nuove energie per l’organizzazione</c:v>
                </c:pt>
                <c:pt idx="2">
                  <c:v>Sensazione di far parte di una squadra</c:v>
                </c:pt>
                <c:pt idx="3">
                  <c:v>Sensazione di realizzazione personale attraverso il lavoro</c:v>
                </c:pt>
                <c:pt idx="4">
                  <c:v>Percezione che il lavoro dell’organizzazione sia apprezzato all’esterno</c:v>
                </c:pt>
              </c:strCache>
            </c:strRef>
          </c:cat>
          <c:val>
            <c:numRef>
              <c:f>Risultati!$D$213:$D$217</c:f>
              <c:numCache>
                <c:formatCode>General</c:formatCode>
                <c:ptCount val="5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7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F8C-4270-B10E-FEBD8D120DFE}"/>
            </c:ext>
          </c:extLst>
        </c:ser>
        <c:ser>
          <c:idx val="3"/>
          <c:order val="3"/>
          <c:tx>
            <c:strRef>
              <c:f>Risultati!$E$212</c:f>
              <c:strCache>
                <c:ptCount val="1"/>
                <c:pt idx="0">
                  <c:v>Del tutto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Risultati!$A$213:$A$217</c:f>
              <c:strCache>
                <c:ptCount val="5"/>
                <c:pt idx="0">
                  <c:v>Soddisfazione per la propria organizzazione</c:v>
                </c:pt>
                <c:pt idx="1">
                  <c:v>Voglia di impegnare nuove energie per l’organizzazione</c:v>
                </c:pt>
                <c:pt idx="2">
                  <c:v>Sensazione di far parte di una squadra</c:v>
                </c:pt>
                <c:pt idx="3">
                  <c:v>Sensazione di realizzazione personale attraverso il lavoro</c:v>
                </c:pt>
                <c:pt idx="4">
                  <c:v>Percezione che il lavoro dell’organizzazione sia apprezzato all’esterno</c:v>
                </c:pt>
              </c:strCache>
            </c:strRef>
          </c:cat>
          <c:val>
            <c:numRef>
              <c:f>Risultati!$E$213:$E$217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F8C-4270-B10E-FEBD8D120D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641311936"/>
        <c:axId val="820497608"/>
      </c:barChart>
      <c:catAx>
        <c:axId val="6413119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820497608"/>
        <c:crosses val="autoZero"/>
        <c:auto val="1"/>
        <c:lblAlgn val="ctr"/>
        <c:lblOffset val="100"/>
        <c:noMultiLvlLbl val="0"/>
      </c:catAx>
      <c:valAx>
        <c:axId val="820497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641311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it-IT" sz="12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IN CHE MISURA PERCEPISCE QUANTO SEGUE NEL SUO AMBIENTE DI LAVORO?</a:t>
            </a:r>
            <a:endParaRPr lang="it-IT" sz="12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Risultati!$B$241</c:f>
              <c:strCache>
                <c:ptCount val="1"/>
                <c:pt idx="0">
                  <c:v>Per nulla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Risultati!$A$242:$A$249</c:f>
              <c:strCache>
                <c:ptCount val="8"/>
                <c:pt idx="0">
                  <c:v>Insofferenza per l’andare al lavoro</c:v>
                </c:pt>
                <c:pt idx="1">
                  <c:v>Disinteresse per il lavoro</c:v>
                </c:pt>
                <c:pt idx="2">
                  <c:v>Desiderio di cambiare lavoro</c:v>
                </c:pt>
                <c:pt idx="3">
                  <c:v>Pettegolezzo</c:v>
                </c:pt>
                <c:pt idx="4">
                  <c:v>Sensazione di fare cose inutili</c:v>
                </c:pt>
                <c:pt idx="5">
                  <c:v>Sensazione di contare poco nell’organizzazione</c:v>
                </c:pt>
                <c:pt idx="6">
                  <c:v>Lentezza nell’esecuzione dei compiti</c:v>
                </c:pt>
                <c:pt idx="7">
                  <c:v>Sensazione di lavorare meccanicamente, senza coinvolgimento</c:v>
                </c:pt>
              </c:strCache>
            </c:strRef>
          </c:cat>
          <c:val>
            <c:numRef>
              <c:f>Risultati!$B$242:$B$249</c:f>
              <c:numCache>
                <c:formatCode>General</c:formatCode>
                <c:ptCount val="8"/>
                <c:pt idx="0">
                  <c:v>8</c:v>
                </c:pt>
                <c:pt idx="1">
                  <c:v>9</c:v>
                </c:pt>
                <c:pt idx="2">
                  <c:v>5</c:v>
                </c:pt>
                <c:pt idx="3">
                  <c:v>8</c:v>
                </c:pt>
                <c:pt idx="4">
                  <c:v>5</c:v>
                </c:pt>
                <c:pt idx="5">
                  <c:v>3</c:v>
                </c:pt>
                <c:pt idx="6">
                  <c:v>5</c:v>
                </c:pt>
                <c:pt idx="7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70-4188-A9DA-D5555968FF35}"/>
            </c:ext>
          </c:extLst>
        </c:ser>
        <c:ser>
          <c:idx val="1"/>
          <c:order val="1"/>
          <c:tx>
            <c:strRef>
              <c:f>Risultati!$C$241</c:f>
              <c:strCache>
                <c:ptCount val="1"/>
                <c:pt idx="0">
                  <c:v>Raramente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Risultati!$A$242:$A$249</c:f>
              <c:strCache>
                <c:ptCount val="8"/>
                <c:pt idx="0">
                  <c:v>Insofferenza per l’andare al lavoro</c:v>
                </c:pt>
                <c:pt idx="1">
                  <c:v>Disinteresse per il lavoro</c:v>
                </c:pt>
                <c:pt idx="2">
                  <c:v>Desiderio di cambiare lavoro</c:v>
                </c:pt>
                <c:pt idx="3">
                  <c:v>Pettegolezzo</c:v>
                </c:pt>
                <c:pt idx="4">
                  <c:v>Sensazione di fare cose inutili</c:v>
                </c:pt>
                <c:pt idx="5">
                  <c:v>Sensazione di contare poco nell’organizzazione</c:v>
                </c:pt>
                <c:pt idx="6">
                  <c:v>Lentezza nell’esecuzione dei compiti</c:v>
                </c:pt>
                <c:pt idx="7">
                  <c:v>Sensazione di lavorare meccanicamente, senza coinvolgimento</c:v>
                </c:pt>
              </c:strCache>
            </c:strRef>
          </c:cat>
          <c:val>
            <c:numRef>
              <c:f>Risultati!$C$242:$C$249</c:f>
              <c:numCache>
                <c:formatCode>General</c:formatCode>
                <c:ptCount val="8"/>
                <c:pt idx="0">
                  <c:v>4</c:v>
                </c:pt>
                <c:pt idx="1">
                  <c:v>2</c:v>
                </c:pt>
                <c:pt idx="2">
                  <c:v>4</c:v>
                </c:pt>
                <c:pt idx="3">
                  <c:v>2</c:v>
                </c:pt>
                <c:pt idx="4">
                  <c:v>3</c:v>
                </c:pt>
                <c:pt idx="5">
                  <c:v>6</c:v>
                </c:pt>
                <c:pt idx="6">
                  <c:v>6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70-4188-A9DA-D5555968FF35}"/>
            </c:ext>
          </c:extLst>
        </c:ser>
        <c:ser>
          <c:idx val="2"/>
          <c:order val="2"/>
          <c:tx>
            <c:strRef>
              <c:f>Risultati!$D$241</c:f>
              <c:strCache>
                <c:ptCount val="1"/>
                <c:pt idx="0">
                  <c:v>A volte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Risultati!$A$242:$A$249</c:f>
              <c:strCache>
                <c:ptCount val="8"/>
                <c:pt idx="0">
                  <c:v>Insofferenza per l’andare al lavoro</c:v>
                </c:pt>
                <c:pt idx="1">
                  <c:v>Disinteresse per il lavoro</c:v>
                </c:pt>
                <c:pt idx="2">
                  <c:v>Desiderio di cambiare lavoro</c:v>
                </c:pt>
                <c:pt idx="3">
                  <c:v>Pettegolezzo</c:v>
                </c:pt>
                <c:pt idx="4">
                  <c:v>Sensazione di fare cose inutili</c:v>
                </c:pt>
                <c:pt idx="5">
                  <c:v>Sensazione di contare poco nell’organizzazione</c:v>
                </c:pt>
                <c:pt idx="6">
                  <c:v>Lentezza nell’esecuzione dei compiti</c:v>
                </c:pt>
                <c:pt idx="7">
                  <c:v>Sensazione di lavorare meccanicamente, senza coinvolgimento</c:v>
                </c:pt>
              </c:strCache>
            </c:strRef>
          </c:cat>
          <c:val>
            <c:numRef>
              <c:f>Risultati!$D$242:$D$249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5</c:v>
                </c:pt>
                <c:pt idx="5">
                  <c:v>3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70-4188-A9DA-D5555968FF35}"/>
            </c:ext>
          </c:extLst>
        </c:ser>
        <c:ser>
          <c:idx val="3"/>
          <c:order val="3"/>
          <c:tx>
            <c:strRef>
              <c:f>Risultati!$E$241</c:f>
              <c:strCache>
                <c:ptCount val="1"/>
                <c:pt idx="0">
                  <c:v>Del tutto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Risultati!$A$242:$A$249</c:f>
              <c:strCache>
                <c:ptCount val="8"/>
                <c:pt idx="0">
                  <c:v>Insofferenza per l’andare al lavoro</c:v>
                </c:pt>
                <c:pt idx="1">
                  <c:v>Disinteresse per il lavoro</c:v>
                </c:pt>
                <c:pt idx="2">
                  <c:v>Desiderio di cambiare lavoro</c:v>
                </c:pt>
                <c:pt idx="3">
                  <c:v>Pettegolezzo</c:v>
                </c:pt>
                <c:pt idx="4">
                  <c:v>Sensazione di fare cose inutili</c:v>
                </c:pt>
                <c:pt idx="5">
                  <c:v>Sensazione di contare poco nell’organizzazione</c:v>
                </c:pt>
                <c:pt idx="6">
                  <c:v>Lentezza nell’esecuzione dei compiti</c:v>
                </c:pt>
                <c:pt idx="7">
                  <c:v>Sensazione di lavorare meccanicamente, senza coinvolgimento</c:v>
                </c:pt>
              </c:strCache>
            </c:strRef>
          </c:cat>
          <c:val>
            <c:numRef>
              <c:f>Risultati!$E$242:$E$249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470-4188-A9DA-D5555968FF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507640728"/>
        <c:axId val="507643024"/>
      </c:barChart>
      <c:catAx>
        <c:axId val="5076407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07643024"/>
        <c:crosses val="autoZero"/>
        <c:auto val="1"/>
        <c:lblAlgn val="ctr"/>
        <c:lblOffset val="100"/>
        <c:noMultiLvlLbl val="0"/>
      </c:catAx>
      <c:valAx>
        <c:axId val="507643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07640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it-IT" sz="1200"/>
              <a:t>CON QUALE FREQUENZA NEL SUO ENTE SI VERIFICANO LE SITUAZIONI DI SEGUITO DESCRITTE?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Risultati!$B$276</c:f>
              <c:strCache>
                <c:ptCount val="1"/>
                <c:pt idx="0">
                  <c:v>Per nulla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Risultati!$A$277:$A$282</c:f>
              <c:strCache>
                <c:ptCount val="6"/>
                <c:pt idx="0">
                  <c:v>Esiste collaborazione tra i colleghi</c:v>
                </c:pt>
                <c:pt idx="1">
                  <c:v>Disponibilità dei dipendenti ad andare incontro alle esigenze dell'Ente</c:v>
                </c:pt>
                <c:pt idx="2">
                  <c:v>E' facile avere le informazioni di cui si ha bisogno</c:v>
                </c:pt>
                <c:pt idx="3">
                  <c:v>Le posizioni amministrative trattano i dipendenti in maniera equa</c:v>
                </c:pt>
                <c:pt idx="4">
                  <c:v>Quando si ha bisogno di informazioni si sa a chi chiederle</c:v>
                </c:pt>
                <c:pt idx="5">
                  <c:v>Esistono scambi di comunicazione tra i diversi gruppi di lavoro</c:v>
                </c:pt>
              </c:strCache>
            </c:strRef>
          </c:cat>
          <c:val>
            <c:numRef>
              <c:f>Risultati!$B$277:$B$282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15-4DC8-B715-988F30969F39}"/>
            </c:ext>
          </c:extLst>
        </c:ser>
        <c:ser>
          <c:idx val="1"/>
          <c:order val="1"/>
          <c:tx>
            <c:strRef>
              <c:f>Risultati!$C$276</c:f>
              <c:strCache>
                <c:ptCount val="1"/>
                <c:pt idx="0">
                  <c:v>Raramente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Risultati!$A$277:$A$282</c:f>
              <c:strCache>
                <c:ptCount val="6"/>
                <c:pt idx="0">
                  <c:v>Esiste collaborazione tra i colleghi</c:v>
                </c:pt>
                <c:pt idx="1">
                  <c:v>Disponibilità dei dipendenti ad andare incontro alle esigenze dell'Ente</c:v>
                </c:pt>
                <c:pt idx="2">
                  <c:v>E' facile avere le informazioni di cui si ha bisogno</c:v>
                </c:pt>
                <c:pt idx="3">
                  <c:v>Le posizioni amministrative trattano i dipendenti in maniera equa</c:v>
                </c:pt>
                <c:pt idx="4">
                  <c:v>Quando si ha bisogno di informazioni si sa a chi chiederle</c:v>
                </c:pt>
                <c:pt idx="5">
                  <c:v>Esistono scambi di comunicazione tra i diversi gruppi di lavoro</c:v>
                </c:pt>
              </c:strCache>
            </c:strRef>
          </c:cat>
          <c:val>
            <c:numRef>
              <c:f>Risultati!$C$277:$C$282</c:f>
              <c:numCache>
                <c:formatCode>General</c:formatCode>
                <c:ptCount val="6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4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15-4DC8-B715-988F30969F39}"/>
            </c:ext>
          </c:extLst>
        </c:ser>
        <c:ser>
          <c:idx val="2"/>
          <c:order val="2"/>
          <c:tx>
            <c:strRef>
              <c:f>Risultati!$D$276</c:f>
              <c:strCache>
                <c:ptCount val="1"/>
                <c:pt idx="0">
                  <c:v>Spesso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Risultati!$A$277:$A$282</c:f>
              <c:strCache>
                <c:ptCount val="6"/>
                <c:pt idx="0">
                  <c:v>Esiste collaborazione tra i colleghi</c:v>
                </c:pt>
                <c:pt idx="1">
                  <c:v>Disponibilità dei dipendenti ad andare incontro alle esigenze dell'Ente</c:v>
                </c:pt>
                <c:pt idx="2">
                  <c:v>E' facile avere le informazioni di cui si ha bisogno</c:v>
                </c:pt>
                <c:pt idx="3">
                  <c:v>Le posizioni amministrative trattano i dipendenti in maniera equa</c:v>
                </c:pt>
                <c:pt idx="4">
                  <c:v>Quando si ha bisogno di informazioni si sa a chi chiederle</c:v>
                </c:pt>
                <c:pt idx="5">
                  <c:v>Esistono scambi di comunicazione tra i diversi gruppi di lavoro</c:v>
                </c:pt>
              </c:strCache>
            </c:strRef>
          </c:cat>
          <c:val>
            <c:numRef>
              <c:f>Risultati!$D$277:$D$282</c:f>
              <c:numCache>
                <c:formatCode>General</c:formatCode>
                <c:ptCount val="6"/>
                <c:pt idx="0">
                  <c:v>11</c:v>
                </c:pt>
                <c:pt idx="1">
                  <c:v>9</c:v>
                </c:pt>
                <c:pt idx="2">
                  <c:v>9</c:v>
                </c:pt>
                <c:pt idx="3">
                  <c:v>5</c:v>
                </c:pt>
                <c:pt idx="4">
                  <c:v>10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15-4DC8-B715-988F30969F39}"/>
            </c:ext>
          </c:extLst>
        </c:ser>
        <c:ser>
          <c:idx val="3"/>
          <c:order val="3"/>
          <c:tx>
            <c:strRef>
              <c:f>Risultati!$E$276</c:f>
              <c:strCache>
                <c:ptCount val="1"/>
                <c:pt idx="0">
                  <c:v>Del tutto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Risultati!$A$277:$A$282</c:f>
              <c:strCache>
                <c:ptCount val="6"/>
                <c:pt idx="0">
                  <c:v>Esiste collaborazione tra i colleghi</c:v>
                </c:pt>
                <c:pt idx="1">
                  <c:v>Disponibilità dei dipendenti ad andare incontro alle esigenze dell'Ente</c:v>
                </c:pt>
                <c:pt idx="2">
                  <c:v>E' facile avere le informazioni di cui si ha bisogno</c:v>
                </c:pt>
                <c:pt idx="3">
                  <c:v>Le posizioni amministrative trattano i dipendenti in maniera equa</c:v>
                </c:pt>
                <c:pt idx="4">
                  <c:v>Quando si ha bisogno di informazioni si sa a chi chiederle</c:v>
                </c:pt>
                <c:pt idx="5">
                  <c:v>Esistono scambi di comunicazione tra i diversi gruppi di lavoro</c:v>
                </c:pt>
              </c:strCache>
            </c:strRef>
          </c:cat>
          <c:val>
            <c:numRef>
              <c:f>Risultati!$E$277:$E$282</c:f>
              <c:numCache>
                <c:formatCode>General</c:formatCode>
                <c:ptCount val="6"/>
                <c:pt idx="0">
                  <c:v>0</c:v>
                </c:pt>
                <c:pt idx="1">
                  <c:v>4</c:v>
                </c:pt>
                <c:pt idx="2">
                  <c:v>1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15-4DC8-B715-988F30969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505110720"/>
        <c:axId val="505116296"/>
      </c:barChart>
      <c:catAx>
        <c:axId val="5051107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05116296"/>
        <c:crosses val="autoZero"/>
        <c:auto val="1"/>
        <c:lblAlgn val="ctr"/>
        <c:lblOffset val="100"/>
        <c:noMultiLvlLbl val="0"/>
      </c:catAx>
      <c:valAx>
        <c:axId val="505116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05110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it-IT" sz="1200"/>
              <a:t>CON QUALE FREQUENZA NEL SUO ENTE SI VERIFICANO LE SITUAZIONI DI SEGUITO DESCRITTE?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Risultati!$B$309</c:f>
              <c:strCache>
                <c:ptCount val="1"/>
                <c:pt idx="0">
                  <c:v>Per nulla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Risultati!$A$310:$A$314</c:f>
              <c:strCache>
                <c:ptCount val="5"/>
                <c:pt idx="0">
                  <c:v>Equità del carico di lavoro</c:v>
                </c:pt>
                <c:pt idx="1">
                  <c:v>Equità nelle responsabilità</c:v>
                </c:pt>
                <c:pt idx="2">
                  <c:v>Adeguato rapporto tra impegno e retribuzione</c:v>
                </c:pt>
                <c:pt idx="3">
                  <c:v>Equilibrato il modo in cui la retribuzione viene differenziata in rapporto alla quantità e qualità del lavoro svolto</c:v>
                </c:pt>
                <c:pt idx="4">
                  <c:v>Le decisioni riguardanti il lavoro sono prese dal mio responsabile in modo imparziale</c:v>
                </c:pt>
              </c:strCache>
            </c:strRef>
          </c:cat>
          <c:val>
            <c:numRef>
              <c:f>Risultati!$B$310:$B$314</c:f>
              <c:numCache>
                <c:formatCode>General</c:formatCode>
                <c:ptCount val="5"/>
                <c:pt idx="0">
                  <c:v>3</c:v>
                </c:pt>
                <c:pt idx="1">
                  <c:v>1</c:v>
                </c:pt>
                <c:pt idx="2">
                  <c:v>7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14-4F90-B980-CDD2F2DC04D1}"/>
            </c:ext>
          </c:extLst>
        </c:ser>
        <c:ser>
          <c:idx val="1"/>
          <c:order val="1"/>
          <c:tx>
            <c:strRef>
              <c:f>Risultati!$C$309</c:f>
              <c:strCache>
                <c:ptCount val="1"/>
                <c:pt idx="0">
                  <c:v>Raramente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Risultati!$A$310:$A$314</c:f>
              <c:strCache>
                <c:ptCount val="5"/>
                <c:pt idx="0">
                  <c:v>Equità del carico di lavoro</c:v>
                </c:pt>
                <c:pt idx="1">
                  <c:v>Equità nelle responsabilità</c:v>
                </c:pt>
                <c:pt idx="2">
                  <c:v>Adeguato rapporto tra impegno e retribuzione</c:v>
                </c:pt>
                <c:pt idx="3">
                  <c:v>Equilibrato il modo in cui la retribuzione viene differenziata in rapporto alla quantità e qualità del lavoro svolto</c:v>
                </c:pt>
                <c:pt idx="4">
                  <c:v>Le decisioni riguardanti il lavoro sono prese dal mio responsabile in modo imparziale</c:v>
                </c:pt>
              </c:strCache>
            </c:strRef>
          </c:cat>
          <c:val>
            <c:numRef>
              <c:f>Risultati!$C$310:$C$314</c:f>
              <c:numCache>
                <c:formatCode>General</c:formatCode>
                <c:ptCount val="5"/>
                <c:pt idx="0">
                  <c:v>6</c:v>
                </c:pt>
                <c:pt idx="1">
                  <c:v>1</c:v>
                </c:pt>
                <c:pt idx="2">
                  <c:v>4</c:v>
                </c:pt>
                <c:pt idx="3">
                  <c:v>9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14-4F90-B980-CDD2F2DC04D1}"/>
            </c:ext>
          </c:extLst>
        </c:ser>
        <c:ser>
          <c:idx val="2"/>
          <c:order val="2"/>
          <c:tx>
            <c:strRef>
              <c:f>Risultati!$D$309</c:f>
              <c:strCache>
                <c:ptCount val="1"/>
                <c:pt idx="0">
                  <c:v>Spesso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Risultati!$A$310:$A$314</c:f>
              <c:strCache>
                <c:ptCount val="5"/>
                <c:pt idx="0">
                  <c:v>Equità del carico di lavoro</c:v>
                </c:pt>
                <c:pt idx="1">
                  <c:v>Equità nelle responsabilità</c:v>
                </c:pt>
                <c:pt idx="2">
                  <c:v>Adeguato rapporto tra impegno e retribuzione</c:v>
                </c:pt>
                <c:pt idx="3">
                  <c:v>Equilibrato il modo in cui la retribuzione viene differenziata in rapporto alla quantità e qualità del lavoro svolto</c:v>
                </c:pt>
                <c:pt idx="4">
                  <c:v>Le decisioni riguardanti il lavoro sono prese dal mio responsabile in modo imparziale</c:v>
                </c:pt>
              </c:strCache>
            </c:strRef>
          </c:cat>
          <c:val>
            <c:numRef>
              <c:f>Risultati!$D$310:$D$314</c:f>
              <c:numCache>
                <c:formatCode>General</c:formatCode>
                <c:ptCount val="5"/>
                <c:pt idx="0">
                  <c:v>5</c:v>
                </c:pt>
                <c:pt idx="1">
                  <c:v>10</c:v>
                </c:pt>
                <c:pt idx="2">
                  <c:v>3</c:v>
                </c:pt>
                <c:pt idx="3">
                  <c:v>1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14-4F90-B980-CDD2F2DC04D1}"/>
            </c:ext>
          </c:extLst>
        </c:ser>
        <c:ser>
          <c:idx val="3"/>
          <c:order val="3"/>
          <c:tx>
            <c:strRef>
              <c:f>Risultati!$E$309</c:f>
              <c:strCache>
                <c:ptCount val="1"/>
                <c:pt idx="0">
                  <c:v>Del tutto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Risultati!$A$310:$A$314</c:f>
              <c:strCache>
                <c:ptCount val="5"/>
                <c:pt idx="0">
                  <c:v>Equità del carico di lavoro</c:v>
                </c:pt>
                <c:pt idx="1">
                  <c:v>Equità nelle responsabilità</c:v>
                </c:pt>
                <c:pt idx="2">
                  <c:v>Adeguato rapporto tra impegno e retribuzione</c:v>
                </c:pt>
                <c:pt idx="3">
                  <c:v>Equilibrato il modo in cui la retribuzione viene differenziata in rapporto alla quantità e qualità del lavoro svolto</c:v>
                </c:pt>
                <c:pt idx="4">
                  <c:v>Le decisioni riguardanti il lavoro sono prese dal mio responsabile in modo imparziale</c:v>
                </c:pt>
              </c:strCache>
            </c:strRef>
          </c:cat>
          <c:val>
            <c:numRef>
              <c:f>Risultati!$E$310:$E$314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A14-4F90-B980-CDD2F2DC04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505110720"/>
        <c:axId val="505116296"/>
      </c:barChart>
      <c:catAx>
        <c:axId val="5051107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05116296"/>
        <c:crosses val="autoZero"/>
        <c:auto val="1"/>
        <c:lblAlgn val="ctr"/>
        <c:lblOffset val="100"/>
        <c:noMultiLvlLbl val="0"/>
      </c:catAx>
      <c:valAx>
        <c:axId val="505116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05110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it-IT" sz="1200"/>
              <a:t>CON QUALE FREQUENZA NEL SUO ENTE SI VERIFICANO LE SITUAZIONI DI SEGUITO DESCRITTE?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Risultati!$B$341</c:f>
              <c:strCache>
                <c:ptCount val="1"/>
                <c:pt idx="0">
                  <c:v>Per nulla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Risultati!$A$342:$A$348</c:f>
              <c:strCache>
                <c:ptCount val="7"/>
                <c:pt idx="0">
                  <c:v>Sono sufficientemente coinvolto nel definire gli obiettivi e i risultati attesi dal mio lavoro </c:v>
                </c:pt>
                <c:pt idx="1">
                  <c:v>Sono adeguatamente tutelato se non sono d’accordo con il mio valutatore sulla valutazione della mia performance </c:v>
                </c:pt>
                <c:pt idx="2">
                  <c:v>I risultati della valutazione mi aiutano veramente a migliorare la mia performance</c:v>
                </c:pt>
                <c:pt idx="3">
                  <c:v>La mia amministrazione premia le persone capaci e che si impegnano</c:v>
                </c:pt>
                <c:pt idx="4">
                  <c:v>Il sistema di misurazione e valutazione della performance è stato adeguatamente illustrato al personale considera adeguato</c:v>
                </c:pt>
                <c:pt idx="5">
                  <c:v>Il sistema di misurazione e valutazione per la valorizzazione della sua attivita’</c:v>
                </c:pt>
                <c:pt idx="6">
                  <c:v>Esistono dei momenti di confronto con colleghi e responsabili per discutere sull’andamento e gli obiettivi da raggiungere</c:v>
                </c:pt>
              </c:strCache>
            </c:strRef>
          </c:cat>
          <c:val>
            <c:numRef>
              <c:f>Risultati!$B$342:$B$348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F5-441D-8D46-BC6BCAA2ED3E}"/>
            </c:ext>
          </c:extLst>
        </c:ser>
        <c:ser>
          <c:idx val="1"/>
          <c:order val="1"/>
          <c:tx>
            <c:strRef>
              <c:f>Risultati!$C$341</c:f>
              <c:strCache>
                <c:ptCount val="1"/>
                <c:pt idx="0">
                  <c:v>Raramente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Risultati!$A$342:$A$348</c:f>
              <c:strCache>
                <c:ptCount val="7"/>
                <c:pt idx="0">
                  <c:v>Sono sufficientemente coinvolto nel definire gli obiettivi e i risultati attesi dal mio lavoro </c:v>
                </c:pt>
                <c:pt idx="1">
                  <c:v>Sono adeguatamente tutelato se non sono d’accordo con il mio valutatore sulla valutazione della mia performance </c:v>
                </c:pt>
                <c:pt idx="2">
                  <c:v>I risultati della valutazione mi aiutano veramente a migliorare la mia performance</c:v>
                </c:pt>
                <c:pt idx="3">
                  <c:v>La mia amministrazione premia le persone capaci e che si impegnano</c:v>
                </c:pt>
                <c:pt idx="4">
                  <c:v>Il sistema di misurazione e valutazione della performance è stato adeguatamente illustrato al personale considera adeguato</c:v>
                </c:pt>
                <c:pt idx="5">
                  <c:v>Il sistema di misurazione e valutazione per la valorizzazione della sua attivita’</c:v>
                </c:pt>
                <c:pt idx="6">
                  <c:v>Esistono dei momenti di confronto con colleghi e responsabili per discutere sull’andamento e gli obiettivi da raggiungere</c:v>
                </c:pt>
              </c:strCache>
            </c:strRef>
          </c:cat>
          <c:val>
            <c:numRef>
              <c:f>Risultati!$C$342:$C$348</c:f>
              <c:numCache>
                <c:formatCode>General</c:formatCode>
                <c:ptCount val="7"/>
                <c:pt idx="0">
                  <c:v>4</c:v>
                </c:pt>
                <c:pt idx="1">
                  <c:v>4</c:v>
                </c:pt>
                <c:pt idx="2">
                  <c:v>7</c:v>
                </c:pt>
                <c:pt idx="3">
                  <c:v>6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7F5-441D-8D46-BC6BCAA2ED3E}"/>
            </c:ext>
          </c:extLst>
        </c:ser>
        <c:ser>
          <c:idx val="2"/>
          <c:order val="2"/>
          <c:tx>
            <c:strRef>
              <c:f>Risultati!$D$341</c:f>
              <c:strCache>
                <c:ptCount val="1"/>
                <c:pt idx="0">
                  <c:v>Spesso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Risultati!$A$342:$A$348</c:f>
              <c:strCache>
                <c:ptCount val="7"/>
                <c:pt idx="0">
                  <c:v>Sono sufficientemente coinvolto nel definire gli obiettivi e i risultati attesi dal mio lavoro </c:v>
                </c:pt>
                <c:pt idx="1">
                  <c:v>Sono adeguatamente tutelato se non sono d’accordo con il mio valutatore sulla valutazione della mia performance </c:v>
                </c:pt>
                <c:pt idx="2">
                  <c:v>I risultati della valutazione mi aiutano veramente a migliorare la mia performance</c:v>
                </c:pt>
                <c:pt idx="3">
                  <c:v>La mia amministrazione premia le persone capaci e che si impegnano</c:v>
                </c:pt>
                <c:pt idx="4">
                  <c:v>Il sistema di misurazione e valutazione della performance è stato adeguatamente illustrato al personale considera adeguato</c:v>
                </c:pt>
                <c:pt idx="5">
                  <c:v>Il sistema di misurazione e valutazione per la valorizzazione della sua attivita’</c:v>
                </c:pt>
                <c:pt idx="6">
                  <c:v>Esistono dei momenti di confronto con colleghi e responsabili per discutere sull’andamento e gli obiettivi da raggiungere</c:v>
                </c:pt>
              </c:strCache>
            </c:strRef>
          </c:cat>
          <c:val>
            <c:numRef>
              <c:f>Risultati!$D$342:$D$348</c:f>
              <c:numCache>
                <c:formatCode>General</c:formatCode>
                <c:ptCount val="7"/>
                <c:pt idx="0">
                  <c:v>7</c:v>
                </c:pt>
                <c:pt idx="1">
                  <c:v>5</c:v>
                </c:pt>
                <c:pt idx="2">
                  <c:v>5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7F5-441D-8D46-BC6BCAA2ED3E}"/>
            </c:ext>
          </c:extLst>
        </c:ser>
        <c:ser>
          <c:idx val="3"/>
          <c:order val="3"/>
          <c:tx>
            <c:strRef>
              <c:f>Risultati!$E$341</c:f>
              <c:strCache>
                <c:ptCount val="1"/>
                <c:pt idx="0">
                  <c:v>Del tutto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Risultati!$A$342:$A$348</c:f>
              <c:strCache>
                <c:ptCount val="7"/>
                <c:pt idx="0">
                  <c:v>Sono sufficientemente coinvolto nel definire gli obiettivi e i risultati attesi dal mio lavoro </c:v>
                </c:pt>
                <c:pt idx="1">
                  <c:v>Sono adeguatamente tutelato se non sono d’accordo con il mio valutatore sulla valutazione della mia performance </c:v>
                </c:pt>
                <c:pt idx="2">
                  <c:v>I risultati della valutazione mi aiutano veramente a migliorare la mia performance</c:v>
                </c:pt>
                <c:pt idx="3">
                  <c:v>La mia amministrazione premia le persone capaci e che si impegnano</c:v>
                </c:pt>
                <c:pt idx="4">
                  <c:v>Il sistema di misurazione e valutazione della performance è stato adeguatamente illustrato al personale considera adeguato</c:v>
                </c:pt>
                <c:pt idx="5">
                  <c:v>Il sistema di misurazione e valutazione per la valorizzazione della sua attivita’</c:v>
                </c:pt>
                <c:pt idx="6">
                  <c:v>Esistono dei momenti di confronto con colleghi e responsabili per discutere sull’andamento e gli obiettivi da raggiungere</c:v>
                </c:pt>
              </c:strCache>
            </c:strRef>
          </c:cat>
          <c:val>
            <c:numRef>
              <c:f>Risultati!$E$342:$E$348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7F5-441D-8D46-BC6BCAA2ED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505110720"/>
        <c:axId val="505116296"/>
      </c:barChart>
      <c:catAx>
        <c:axId val="5051107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05116296"/>
        <c:crosses val="autoZero"/>
        <c:auto val="1"/>
        <c:lblAlgn val="ctr"/>
        <c:lblOffset val="100"/>
        <c:noMultiLvlLbl val="0"/>
      </c:catAx>
      <c:valAx>
        <c:axId val="505116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05110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10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157161</xdr:colOff>
      <xdr:row>18</xdr:row>
      <xdr:rowOff>14287</xdr:rowOff>
    </xdr:from>
    <xdr:to>
      <xdr:col>8</xdr:col>
      <xdr:colOff>365811</xdr:colOff>
      <xdr:row>36</xdr:row>
      <xdr:rowOff>185287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4A040276-F1D2-F652-4B7F-FCD4C9E2FA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666750</xdr:colOff>
      <xdr:row>41</xdr:row>
      <xdr:rowOff>119062</xdr:rowOff>
    </xdr:from>
    <xdr:to>
      <xdr:col>6</xdr:col>
      <xdr:colOff>294600</xdr:colOff>
      <xdr:row>60</xdr:row>
      <xdr:rowOff>99562</xdr:rowOff>
    </xdr:to>
    <xdr:graphicFrame macro="">
      <xdr:nvGraphicFramePr>
        <xdr:cNvPr id="9" name="Grafico 8">
          <a:extLst>
            <a:ext uri="{FF2B5EF4-FFF2-40B4-BE49-F238E27FC236}">
              <a16:creationId xmlns:a16="http://schemas.microsoft.com/office/drawing/2014/main" id="{16585224-CF70-ACC7-6705-6A76E31788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661987</xdr:colOff>
      <xdr:row>65</xdr:row>
      <xdr:rowOff>185737</xdr:rowOff>
    </xdr:from>
    <xdr:to>
      <xdr:col>6</xdr:col>
      <xdr:colOff>289837</xdr:colOff>
      <xdr:row>84</xdr:row>
      <xdr:rowOff>166237</xdr:rowOff>
    </xdr:to>
    <xdr:graphicFrame macro="">
      <xdr:nvGraphicFramePr>
        <xdr:cNvPr id="13" name="Grafico 12">
          <a:extLst>
            <a:ext uri="{FF2B5EF4-FFF2-40B4-BE49-F238E27FC236}">
              <a16:creationId xmlns:a16="http://schemas.microsoft.com/office/drawing/2014/main" id="{E7DDF754-02AD-54AF-6B7D-6AA3A73C4C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661987</xdr:colOff>
      <xdr:row>89</xdr:row>
      <xdr:rowOff>147637</xdr:rowOff>
    </xdr:from>
    <xdr:to>
      <xdr:col>6</xdr:col>
      <xdr:colOff>289837</xdr:colOff>
      <xdr:row>108</xdr:row>
      <xdr:rowOff>128137</xdr:rowOff>
    </xdr:to>
    <xdr:graphicFrame macro="">
      <xdr:nvGraphicFramePr>
        <xdr:cNvPr id="14" name="Grafico 13">
          <a:extLst>
            <a:ext uri="{FF2B5EF4-FFF2-40B4-BE49-F238E27FC236}">
              <a16:creationId xmlns:a16="http://schemas.microsoft.com/office/drawing/2014/main" id="{27EA7ACD-ED71-75F7-FC61-D6C460B12C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604837</xdr:colOff>
      <xdr:row>114</xdr:row>
      <xdr:rowOff>14287</xdr:rowOff>
    </xdr:from>
    <xdr:to>
      <xdr:col>6</xdr:col>
      <xdr:colOff>232687</xdr:colOff>
      <xdr:row>132</xdr:row>
      <xdr:rowOff>185287</xdr:rowOff>
    </xdr:to>
    <xdr:graphicFrame macro="">
      <xdr:nvGraphicFramePr>
        <xdr:cNvPr id="15" name="Grafico 14">
          <a:extLst>
            <a:ext uri="{FF2B5EF4-FFF2-40B4-BE49-F238E27FC236}">
              <a16:creationId xmlns:a16="http://schemas.microsoft.com/office/drawing/2014/main" id="{9223299C-C63E-0666-5DCD-335AF32FAB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652462</xdr:colOff>
      <xdr:row>137</xdr:row>
      <xdr:rowOff>90487</xdr:rowOff>
    </xdr:from>
    <xdr:to>
      <xdr:col>6</xdr:col>
      <xdr:colOff>280312</xdr:colOff>
      <xdr:row>156</xdr:row>
      <xdr:rowOff>70987</xdr:rowOff>
    </xdr:to>
    <xdr:graphicFrame macro="">
      <xdr:nvGraphicFramePr>
        <xdr:cNvPr id="16" name="Grafico 15">
          <a:extLst>
            <a:ext uri="{FF2B5EF4-FFF2-40B4-BE49-F238E27FC236}">
              <a16:creationId xmlns:a16="http://schemas.microsoft.com/office/drawing/2014/main" id="{CA5AAFE6-55F5-5089-C8BD-7445961CE8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652462</xdr:colOff>
      <xdr:row>161</xdr:row>
      <xdr:rowOff>119062</xdr:rowOff>
    </xdr:from>
    <xdr:to>
      <xdr:col>6</xdr:col>
      <xdr:colOff>280312</xdr:colOff>
      <xdr:row>180</xdr:row>
      <xdr:rowOff>99562</xdr:rowOff>
    </xdr:to>
    <xdr:graphicFrame macro="">
      <xdr:nvGraphicFramePr>
        <xdr:cNvPr id="17" name="Grafico 16">
          <a:extLst>
            <a:ext uri="{FF2B5EF4-FFF2-40B4-BE49-F238E27FC236}">
              <a16:creationId xmlns:a16="http://schemas.microsoft.com/office/drawing/2014/main" id="{1EDE4B7F-B63B-0E8F-4669-0B5A50E8D4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652462</xdr:colOff>
      <xdr:row>185</xdr:row>
      <xdr:rowOff>90487</xdr:rowOff>
    </xdr:from>
    <xdr:to>
      <xdr:col>6</xdr:col>
      <xdr:colOff>280312</xdr:colOff>
      <xdr:row>204</xdr:row>
      <xdr:rowOff>70987</xdr:rowOff>
    </xdr:to>
    <xdr:graphicFrame macro="">
      <xdr:nvGraphicFramePr>
        <xdr:cNvPr id="18" name="Grafico 17">
          <a:extLst>
            <a:ext uri="{FF2B5EF4-FFF2-40B4-BE49-F238E27FC236}">
              <a16:creationId xmlns:a16="http://schemas.microsoft.com/office/drawing/2014/main" id="{79A5EE79-0C4E-6407-4307-F5ECC652B5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80960</xdr:colOff>
      <xdr:row>218</xdr:row>
      <xdr:rowOff>4762</xdr:rowOff>
    </xdr:from>
    <xdr:to>
      <xdr:col>9</xdr:col>
      <xdr:colOff>400010</xdr:colOff>
      <xdr:row>236</xdr:row>
      <xdr:rowOff>175762</xdr:rowOff>
    </xdr:to>
    <xdr:graphicFrame macro="">
      <xdr:nvGraphicFramePr>
        <xdr:cNvPr id="20" name="Grafico 19">
          <a:extLst>
            <a:ext uri="{FF2B5EF4-FFF2-40B4-BE49-F238E27FC236}">
              <a16:creationId xmlns:a16="http://schemas.microsoft.com/office/drawing/2014/main" id="{1F6AB28D-7E9C-2164-3EDA-F7BAC04BA2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42861</xdr:colOff>
      <xdr:row>249</xdr:row>
      <xdr:rowOff>185737</xdr:rowOff>
    </xdr:from>
    <xdr:to>
      <xdr:col>9</xdr:col>
      <xdr:colOff>9524</xdr:colOff>
      <xdr:row>272</xdr:row>
      <xdr:rowOff>124237</xdr:rowOff>
    </xdr:to>
    <xdr:graphicFrame macro="">
      <xdr:nvGraphicFramePr>
        <xdr:cNvPr id="21" name="Grafico 20">
          <a:extLst>
            <a:ext uri="{FF2B5EF4-FFF2-40B4-BE49-F238E27FC236}">
              <a16:creationId xmlns:a16="http://schemas.microsoft.com/office/drawing/2014/main" id="{02BBBA88-C3F4-715D-79B0-978E86D932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38099</xdr:colOff>
      <xdr:row>283</xdr:row>
      <xdr:rowOff>14287</xdr:rowOff>
    </xdr:from>
    <xdr:to>
      <xdr:col>8</xdr:col>
      <xdr:colOff>246749</xdr:colOff>
      <xdr:row>305</xdr:row>
      <xdr:rowOff>143287</xdr:rowOff>
    </xdr:to>
    <xdr:graphicFrame macro="">
      <xdr:nvGraphicFramePr>
        <xdr:cNvPr id="22" name="Grafico 21">
          <a:extLst>
            <a:ext uri="{FF2B5EF4-FFF2-40B4-BE49-F238E27FC236}">
              <a16:creationId xmlns:a16="http://schemas.microsoft.com/office/drawing/2014/main" id="{28EA7FCA-6882-D9FF-108A-38F86182D9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315</xdr:row>
      <xdr:rowOff>0</xdr:rowOff>
    </xdr:from>
    <xdr:to>
      <xdr:col>9</xdr:col>
      <xdr:colOff>1524000</xdr:colOff>
      <xdr:row>337</xdr:row>
      <xdr:rowOff>129000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74EDD215-3388-4126-9E3E-73CF3888C9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349</xdr:row>
      <xdr:rowOff>0</xdr:rowOff>
    </xdr:from>
    <xdr:to>
      <xdr:col>9</xdr:col>
      <xdr:colOff>1524000</xdr:colOff>
      <xdr:row>371</xdr:row>
      <xdr:rowOff>129000</xdr:rowOff>
    </xdr:to>
    <xdr:graphicFrame macro="">
      <xdr:nvGraphicFramePr>
        <xdr:cNvPr id="6" name="Grafico 5">
          <a:extLst>
            <a:ext uri="{FF2B5EF4-FFF2-40B4-BE49-F238E27FC236}">
              <a16:creationId xmlns:a16="http://schemas.microsoft.com/office/drawing/2014/main" id="{9E6E9682-7A6E-42AD-B6F7-280BA4F3BD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C22E4-5AEE-4CBB-9498-D33AC7B7E44A}">
  <dimension ref="A1:J418"/>
  <sheetViews>
    <sheetView tabSelected="1" topLeftCell="A181" workbookViewId="0">
      <selection activeCell="A207" sqref="A207:J207"/>
    </sheetView>
  </sheetViews>
  <sheetFormatPr defaultRowHeight="15" x14ac:dyDescent="0.25"/>
  <cols>
    <col min="1" max="1" width="19.28515625" customWidth="1"/>
    <col min="2" max="2" width="16.7109375" customWidth="1"/>
    <col min="3" max="3" width="15" customWidth="1"/>
    <col min="4" max="4" width="13.28515625" customWidth="1"/>
    <col min="5" max="5" width="14" customWidth="1"/>
    <col min="6" max="6" width="8.28515625" customWidth="1"/>
    <col min="10" max="10" width="23.5703125" customWidth="1"/>
  </cols>
  <sheetData>
    <row r="1" spans="1:6" ht="19.5" thickBot="1" x14ac:dyDescent="0.35">
      <c r="A1" s="32" t="s">
        <v>140</v>
      </c>
      <c r="B1" s="32"/>
      <c r="C1" s="32"/>
      <c r="D1" s="32"/>
      <c r="E1" s="32"/>
      <c r="F1" s="32"/>
    </row>
    <row r="2" spans="1:6" ht="19.5" thickBot="1" x14ac:dyDescent="0.35">
      <c r="A2" s="29" t="s">
        <v>141</v>
      </c>
      <c r="B2" s="30"/>
      <c r="C2" s="30"/>
      <c r="D2" s="30"/>
      <c r="E2" s="30"/>
      <c r="F2" s="31"/>
    </row>
    <row r="3" spans="1:6" ht="18.75" x14ac:dyDescent="0.3">
      <c r="A3" s="18"/>
      <c r="B3" s="18"/>
      <c r="C3" s="18"/>
      <c r="D3" s="18"/>
      <c r="E3" s="18"/>
      <c r="F3" s="18"/>
    </row>
    <row r="4" spans="1:6" ht="18.75" x14ac:dyDescent="0.3">
      <c r="A4" s="18" t="s">
        <v>110</v>
      </c>
      <c r="B4" s="18">
        <v>15</v>
      </c>
      <c r="C4" s="18"/>
      <c r="D4" s="18"/>
      <c r="E4" s="18"/>
      <c r="F4" s="18"/>
    </row>
    <row r="5" spans="1:6" ht="18.75" x14ac:dyDescent="0.3">
      <c r="A5" s="18" t="s">
        <v>111</v>
      </c>
      <c r="B5" s="18">
        <v>15</v>
      </c>
      <c r="C5" s="18"/>
      <c r="D5" s="18"/>
      <c r="E5" s="18"/>
      <c r="F5" s="18"/>
    </row>
    <row r="6" spans="1:6" ht="18.75" x14ac:dyDescent="0.3">
      <c r="A6" s="18" t="s">
        <v>112</v>
      </c>
      <c r="B6" s="18">
        <v>0</v>
      </c>
      <c r="C6" s="18"/>
      <c r="D6" s="18"/>
      <c r="E6" s="18"/>
      <c r="F6" s="18"/>
    </row>
    <row r="7" spans="1:6" ht="19.5" thickBot="1" x14ac:dyDescent="0.35">
      <c r="A7" s="15"/>
      <c r="B7" s="15"/>
      <c r="C7" s="15"/>
      <c r="D7" s="15"/>
      <c r="E7" s="15"/>
      <c r="F7" s="15"/>
    </row>
    <row r="8" spans="1:6" ht="15.75" thickBot="1" x14ac:dyDescent="0.3">
      <c r="A8" s="25" t="s">
        <v>6</v>
      </c>
      <c r="B8" s="26"/>
      <c r="C8" s="26"/>
      <c r="D8" s="26"/>
      <c r="E8" s="26"/>
      <c r="F8" s="27"/>
    </row>
    <row r="9" spans="1:6" ht="15.75" thickBot="1" x14ac:dyDescent="0.3">
      <c r="A9" s="4"/>
      <c r="B9" s="7" t="s">
        <v>106</v>
      </c>
      <c r="C9" s="2" t="s">
        <v>107</v>
      </c>
      <c r="D9" s="2" t="s">
        <v>108</v>
      </c>
      <c r="E9" s="7" t="s">
        <v>109</v>
      </c>
      <c r="F9" t="s">
        <v>3</v>
      </c>
    </row>
    <row r="10" spans="1:6" ht="15.75" thickBot="1" x14ac:dyDescent="0.3">
      <c r="A10" s="1" t="s">
        <v>4</v>
      </c>
      <c r="B10" s="2">
        <f>SUMIF(Quest!B2:AY2,1)/1</f>
        <v>0</v>
      </c>
      <c r="C10" s="2">
        <f>SUMIF(Quest!B2:AY2,2)/2</f>
        <v>5</v>
      </c>
      <c r="D10" s="2">
        <f>SUMIF(Quest!B2:AY2,3)/3</f>
        <v>7</v>
      </c>
      <c r="E10" s="2">
        <f>SUMIF(Quest!B2:AY2,4)/4</f>
        <v>3</v>
      </c>
      <c r="F10">
        <f>SUM(B10:E10)</f>
        <v>15</v>
      </c>
    </row>
    <row r="11" spans="1:6" ht="15.75" thickBot="1" x14ac:dyDescent="0.3">
      <c r="A11" s="1" t="s">
        <v>5</v>
      </c>
      <c r="B11" s="2">
        <f>SUMIF(Quest!B3:AY3,1)/1</f>
        <v>0</v>
      </c>
      <c r="C11" s="2">
        <f>SUMIF(Quest!B3:AY3,2)/2</f>
        <v>1</v>
      </c>
      <c r="D11" s="2">
        <f>SUMIF(Quest!B3:AY3,3)/3</f>
        <v>8</v>
      </c>
      <c r="E11" s="2">
        <f>SUMIF(Quest!B3:AY3,4)/4</f>
        <v>6</v>
      </c>
      <c r="F11">
        <f t="shared" ref="F11:F17" si="0">SUM(B11:E11)</f>
        <v>15</v>
      </c>
    </row>
    <row r="12" spans="1:6" ht="15.75" thickBot="1" x14ac:dyDescent="0.3">
      <c r="A12" s="1" t="s">
        <v>0</v>
      </c>
      <c r="B12" s="2">
        <f>SUMIF(Quest!B4:AY4,1)/1</f>
        <v>2</v>
      </c>
      <c r="C12" s="2">
        <f>SUMIF(Quest!B4:AY4,2)/2</f>
        <v>3</v>
      </c>
      <c r="D12" s="2">
        <f>SUMIF(Quest!B4:AY4,3)/3</f>
        <v>10</v>
      </c>
      <c r="E12" s="2">
        <f>SUMIF(Quest!B4:AY4,4)/4</f>
        <v>0</v>
      </c>
      <c r="F12">
        <f t="shared" si="0"/>
        <v>15</v>
      </c>
    </row>
    <row r="13" spans="1:6" ht="15.75" thickBot="1" x14ac:dyDescent="0.3">
      <c r="A13" s="1" t="s">
        <v>32</v>
      </c>
      <c r="B13" s="2">
        <f>SUMIF(Quest!B5:AY5,1)/1</f>
        <v>0</v>
      </c>
      <c r="C13" s="2">
        <f>SUMIF(Quest!B5:AY5,2)/2</f>
        <v>1</v>
      </c>
      <c r="D13" s="2">
        <f>SUMIF(Quest!B5:AY5,3)/3</f>
        <v>9</v>
      </c>
      <c r="E13" s="2">
        <f>SUMIF(Quest!B5:AY5,4)/4</f>
        <v>4</v>
      </c>
      <c r="F13">
        <f t="shared" si="0"/>
        <v>14</v>
      </c>
    </row>
    <row r="14" spans="1:6" ht="15.75" thickBot="1" x14ac:dyDescent="0.3">
      <c r="A14" s="1" t="s">
        <v>1</v>
      </c>
      <c r="B14" s="2">
        <f>SUMIF(Quest!B6:AY6,1)/1</f>
        <v>1</v>
      </c>
      <c r="C14" s="2">
        <f>SUMIF(Quest!B6:AY6,2)/2</f>
        <v>7</v>
      </c>
      <c r="D14" s="2">
        <f>SUMIF(Quest!B6:AY6,3)/3</f>
        <v>7</v>
      </c>
      <c r="E14" s="2">
        <f>SUMIF(Quest!B6:AY6,4)/4</f>
        <v>0</v>
      </c>
      <c r="F14">
        <f t="shared" si="0"/>
        <v>15</v>
      </c>
    </row>
    <row r="15" spans="1:6" ht="15.75" thickBot="1" x14ac:dyDescent="0.3">
      <c r="A15" s="1" t="s">
        <v>2</v>
      </c>
      <c r="B15" s="2">
        <f>SUMIF(Quest!B7:AY7,1)/1</f>
        <v>0</v>
      </c>
      <c r="C15" s="2">
        <f>SUMIF(Quest!B7:AY7,2)/2</f>
        <v>5</v>
      </c>
      <c r="D15" s="2">
        <f>SUMIF(Quest!B7:AY7,3)/3</f>
        <v>8</v>
      </c>
      <c r="E15" s="2">
        <f>SUMIF(Quest!B7:AY7,4)/4</f>
        <v>2</v>
      </c>
      <c r="F15">
        <f t="shared" si="0"/>
        <v>15</v>
      </c>
    </row>
    <row r="16" spans="1:6" ht="15.75" thickBot="1" x14ac:dyDescent="0.3">
      <c r="A16" s="1" t="s">
        <v>30</v>
      </c>
      <c r="B16" s="2">
        <f>SUMIF(Quest!B8:AY8,1)/1</f>
        <v>0</v>
      </c>
      <c r="C16" s="2">
        <f>SUMIF(Quest!B8:AY8,2)/2</f>
        <v>4</v>
      </c>
      <c r="D16" s="2">
        <f>SUMIF(Quest!B8:AY8,3)/3</f>
        <v>4</v>
      </c>
      <c r="E16" s="2">
        <f>SUMIF(Quest!B8:AY8,4)/4</f>
        <v>7</v>
      </c>
      <c r="F16">
        <f t="shared" si="0"/>
        <v>15</v>
      </c>
    </row>
    <row r="17" spans="1:6" ht="15.75" thickBot="1" x14ac:dyDescent="0.3">
      <c r="A17" s="1" t="s">
        <v>31</v>
      </c>
      <c r="B17" s="2">
        <f>SUMIF(Quest!B9:AY9,1)/1</f>
        <v>1</v>
      </c>
      <c r="C17" s="2">
        <f>SUMIF(Quest!B9:AY9,2)/2</f>
        <v>4</v>
      </c>
      <c r="D17" s="2">
        <f>SUMIF(Quest!B9:AY9,3)/3</f>
        <v>4</v>
      </c>
      <c r="E17" s="2">
        <f>SUMIF(Quest!B9:AY9,4)/4</f>
        <v>6</v>
      </c>
      <c r="F17">
        <f t="shared" si="0"/>
        <v>15</v>
      </c>
    </row>
    <row r="38" spans="1:6" ht="15.75" thickBot="1" x14ac:dyDescent="0.3"/>
    <row r="39" spans="1:6" ht="31.5" customHeight="1" thickBot="1" x14ac:dyDescent="0.3">
      <c r="A39" s="33" t="s">
        <v>8</v>
      </c>
      <c r="B39" s="34"/>
      <c r="C39" s="34"/>
      <c r="D39" s="34"/>
      <c r="E39" s="34"/>
      <c r="F39" s="35"/>
    </row>
    <row r="40" spans="1:6" ht="15.75" thickBot="1" x14ac:dyDescent="0.3">
      <c r="B40" s="3" t="s">
        <v>90</v>
      </c>
      <c r="C40" s="2" t="s">
        <v>91</v>
      </c>
      <c r="D40" s="2" t="s">
        <v>93</v>
      </c>
      <c r="E40" s="7" t="s">
        <v>7</v>
      </c>
      <c r="F40" t="s">
        <v>3</v>
      </c>
    </row>
    <row r="41" spans="1:6" ht="15.75" thickBot="1" x14ac:dyDescent="0.3">
      <c r="B41" s="5">
        <f>SUMIF(Quest!B10:AY10,1)/1</f>
        <v>3</v>
      </c>
      <c r="C41" s="6">
        <f>SUMIF(Quest!B10:AY10,2)/2</f>
        <v>4</v>
      </c>
      <c r="D41" s="6">
        <f>SUMIF(Quest!B10:AY10,3)/3</f>
        <v>6</v>
      </c>
      <c r="E41" s="6">
        <f>SUMIF(Quest!B10:AY10,4)/4</f>
        <v>2</v>
      </c>
      <c r="F41">
        <f t="shared" ref="F41" si="1">SUM(B41:E41)</f>
        <v>15</v>
      </c>
    </row>
    <row r="62" spans="1:6" ht="15.75" thickBot="1" x14ac:dyDescent="0.3"/>
    <row r="63" spans="1:6" ht="15.75" thickBot="1" x14ac:dyDescent="0.3">
      <c r="A63" s="25" t="s">
        <v>9</v>
      </c>
      <c r="B63" s="26"/>
      <c r="C63" s="26"/>
      <c r="D63" s="26"/>
      <c r="E63" s="26"/>
      <c r="F63" s="27"/>
    </row>
    <row r="64" spans="1:6" ht="15.75" thickBot="1" x14ac:dyDescent="0.3">
      <c r="B64" s="3" t="s">
        <v>90</v>
      </c>
      <c r="C64" s="2" t="s">
        <v>91</v>
      </c>
      <c r="D64" s="2" t="s">
        <v>93</v>
      </c>
      <c r="E64" s="7" t="s">
        <v>7</v>
      </c>
      <c r="F64" t="s">
        <v>3</v>
      </c>
    </row>
    <row r="65" spans="2:6" ht="15.75" thickBot="1" x14ac:dyDescent="0.3">
      <c r="B65" s="5">
        <f>SUMIF(Quest!B11:AY11,1)/1</f>
        <v>2</v>
      </c>
      <c r="C65" s="6">
        <f>SUMIF(Quest!B11:AY11,2)/2</f>
        <v>3</v>
      </c>
      <c r="D65" s="6">
        <f>SUMIF(Quest!B11:AY11,3)/3</f>
        <v>8</v>
      </c>
      <c r="E65" s="6">
        <f>SUMIF(Quest!B11:AY11,4)/4</f>
        <v>2</v>
      </c>
      <c r="F65">
        <f t="shared" ref="F65" si="2">SUM(B65:E65)</f>
        <v>15</v>
      </c>
    </row>
    <row r="86" spans="1:6" ht="15.75" thickBot="1" x14ac:dyDescent="0.3"/>
    <row r="87" spans="1:6" ht="15.75" thickBot="1" x14ac:dyDescent="0.3">
      <c r="A87" s="21" t="s">
        <v>10</v>
      </c>
      <c r="B87" s="22"/>
      <c r="C87" s="22"/>
      <c r="D87" s="22"/>
      <c r="E87" s="22"/>
      <c r="F87" s="23"/>
    </row>
    <row r="88" spans="1:6" ht="15.75" thickBot="1" x14ac:dyDescent="0.3">
      <c r="B88" s="3" t="s">
        <v>90</v>
      </c>
      <c r="C88" s="2" t="s">
        <v>91</v>
      </c>
      <c r="D88" s="2" t="s">
        <v>93</v>
      </c>
      <c r="E88" s="7" t="s">
        <v>7</v>
      </c>
      <c r="F88" t="s">
        <v>3</v>
      </c>
    </row>
    <row r="89" spans="1:6" ht="15.75" thickBot="1" x14ac:dyDescent="0.3">
      <c r="B89" s="5">
        <f>SUMIF(Quest!B12:AY12,1)/1</f>
        <v>3</v>
      </c>
      <c r="C89" s="6">
        <f>SUMIF(Quest!B12:AY12,2)/2</f>
        <v>6</v>
      </c>
      <c r="D89" s="6">
        <f>SUMIF(Quest!B12:AY12,3)/3</f>
        <v>3</v>
      </c>
      <c r="E89" s="6">
        <f>SUMIF(Quest!B12:AY12,4)/4</f>
        <v>3</v>
      </c>
      <c r="F89">
        <f t="shared" ref="F89" si="3">SUM(B89:E89)</f>
        <v>15</v>
      </c>
    </row>
    <row r="110" spans="1:6" ht="15.75" thickBot="1" x14ac:dyDescent="0.3"/>
    <row r="111" spans="1:6" ht="30" customHeight="1" thickBot="1" x14ac:dyDescent="0.3">
      <c r="A111" s="33" t="s">
        <v>11</v>
      </c>
      <c r="B111" s="34"/>
      <c r="C111" s="34"/>
      <c r="D111" s="34"/>
      <c r="E111" s="34"/>
      <c r="F111" s="35"/>
    </row>
    <row r="112" spans="1:6" ht="15.75" thickBot="1" x14ac:dyDescent="0.3">
      <c r="B112" s="3" t="s">
        <v>90</v>
      </c>
      <c r="C112" s="2" t="s">
        <v>91</v>
      </c>
      <c r="D112" s="2" t="s">
        <v>93</v>
      </c>
      <c r="E112" s="7" t="s">
        <v>7</v>
      </c>
      <c r="F112" t="s">
        <v>3</v>
      </c>
    </row>
    <row r="113" spans="2:6" ht="15.75" thickBot="1" x14ac:dyDescent="0.3">
      <c r="B113" s="5">
        <f>SUMIF(Quest!B13:AY13,1)/1</f>
        <v>6</v>
      </c>
      <c r="C113" s="6">
        <f>SUMIF(Quest!B13:AY13,2)/2</f>
        <v>3</v>
      </c>
      <c r="D113" s="6">
        <f>SUMIF(Quest!B13:AY13,3)/3</f>
        <v>4</v>
      </c>
      <c r="E113" s="6">
        <f>SUMIF(Quest!B13:AY13,4)/4</f>
        <v>2</v>
      </c>
      <c r="F113">
        <f t="shared" ref="F113" si="4">SUM(B113:E113)</f>
        <v>15</v>
      </c>
    </row>
    <row r="134" spans="1:6" ht="15.75" thickBot="1" x14ac:dyDescent="0.3"/>
    <row r="135" spans="1:6" ht="15.75" thickBot="1" x14ac:dyDescent="0.3">
      <c r="A135" s="25" t="s">
        <v>12</v>
      </c>
      <c r="B135" s="26"/>
      <c r="C135" s="26"/>
      <c r="D135" s="26"/>
      <c r="E135" s="26"/>
      <c r="F135" s="27"/>
    </row>
    <row r="136" spans="1:6" ht="15.75" thickBot="1" x14ac:dyDescent="0.3">
      <c r="B136" s="3" t="s">
        <v>90</v>
      </c>
      <c r="C136" s="2" t="s">
        <v>91</v>
      </c>
      <c r="D136" s="2" t="s">
        <v>93</v>
      </c>
      <c r="E136" s="7" t="s">
        <v>7</v>
      </c>
      <c r="F136" t="s">
        <v>3</v>
      </c>
    </row>
    <row r="137" spans="1:6" ht="15.75" thickBot="1" x14ac:dyDescent="0.3">
      <c r="B137" s="5">
        <f>SUMIF(Quest!B14:AY14,1)/1</f>
        <v>3</v>
      </c>
      <c r="C137" s="6">
        <f>SUMIF(Quest!B14:AY14,2)/2</f>
        <v>5</v>
      </c>
      <c r="D137" s="6">
        <f>SUMIF(Quest!B14:AY14,3)/3</f>
        <v>5</v>
      </c>
      <c r="E137" s="6">
        <f>SUMIF(Quest!B14:AY14,4)/4</f>
        <v>0</v>
      </c>
      <c r="F137">
        <f t="shared" ref="F137" si="5">SUM(B137:E137)</f>
        <v>13</v>
      </c>
    </row>
    <row r="158" spans="1:6" ht="15.75" thickBot="1" x14ac:dyDescent="0.3"/>
    <row r="159" spans="1:6" ht="15.75" thickBot="1" x14ac:dyDescent="0.3">
      <c r="A159" s="25" t="s">
        <v>13</v>
      </c>
      <c r="B159" s="26"/>
      <c r="C159" s="26"/>
      <c r="D159" s="26"/>
      <c r="E159" s="26"/>
      <c r="F159" s="27"/>
    </row>
    <row r="160" spans="1:6" ht="15.75" thickBot="1" x14ac:dyDescent="0.3">
      <c r="B160" s="3" t="s">
        <v>90</v>
      </c>
      <c r="C160" s="2" t="s">
        <v>91</v>
      </c>
      <c r="D160" s="2" t="s">
        <v>93</v>
      </c>
      <c r="E160" s="7" t="s">
        <v>7</v>
      </c>
      <c r="F160" t="s">
        <v>3</v>
      </c>
    </row>
    <row r="161" spans="2:6" ht="15.75" thickBot="1" x14ac:dyDescent="0.3">
      <c r="B161" s="5">
        <f>SUMIF(Quest!B15:AY15,1)/1</f>
        <v>3</v>
      </c>
      <c r="C161" s="6">
        <f>SUMIF(Quest!B15:AY15,2)/2</f>
        <v>5</v>
      </c>
      <c r="D161" s="6">
        <f>SUMIF(Quest!B15:AY15,3)/3</f>
        <v>5</v>
      </c>
      <c r="E161" s="6">
        <f>SUMIF(Quest!B15:AY15,4)/4</f>
        <v>2</v>
      </c>
      <c r="F161">
        <f t="shared" ref="F161" si="6">SUM(B161:E161)</f>
        <v>15</v>
      </c>
    </row>
    <row r="182" spans="1:6" ht="15.75" thickBot="1" x14ac:dyDescent="0.3"/>
    <row r="183" spans="1:6" ht="15.75" thickBot="1" x14ac:dyDescent="0.3">
      <c r="A183" s="25" t="s">
        <v>55</v>
      </c>
      <c r="B183" s="26"/>
      <c r="C183" s="26"/>
      <c r="D183" s="26"/>
      <c r="E183" s="26"/>
      <c r="F183" s="27"/>
    </row>
    <row r="184" spans="1:6" ht="15.75" thickBot="1" x14ac:dyDescent="0.3">
      <c r="B184" s="3" t="s">
        <v>90</v>
      </c>
      <c r="C184" s="2" t="s">
        <v>91</v>
      </c>
      <c r="D184" s="2" t="s">
        <v>93</v>
      </c>
      <c r="E184" s="7" t="s">
        <v>7</v>
      </c>
      <c r="F184" t="s">
        <v>3</v>
      </c>
    </row>
    <row r="185" spans="1:6" ht="15.75" thickBot="1" x14ac:dyDescent="0.3">
      <c r="B185" s="5">
        <f>SUMIF(Quest!B16:AY16,1)/1</f>
        <v>3</v>
      </c>
      <c r="C185" s="6">
        <f>SUMIF(Quest!B16:AY16,2)/2</f>
        <v>8</v>
      </c>
      <c r="D185" s="6">
        <f>SUMIF(Quest!B16:AY16,3)/3</f>
        <v>4</v>
      </c>
      <c r="E185" s="6">
        <f>SUMIF(Quest!B16:AY16,4)/4</f>
        <v>0</v>
      </c>
      <c r="F185">
        <f t="shared" ref="F185" si="7">SUM(B185:E185)</f>
        <v>15</v>
      </c>
    </row>
    <row r="207" spans="1:1" x14ac:dyDescent="0.25">
      <c r="A207" t="s">
        <v>143</v>
      </c>
    </row>
    <row r="209" spans="1:6" x14ac:dyDescent="0.25">
      <c r="A209" t="s">
        <v>144</v>
      </c>
    </row>
    <row r="210" spans="1:6" ht="15.75" thickBot="1" x14ac:dyDescent="0.3"/>
    <row r="211" spans="1:6" ht="15.75" thickBot="1" x14ac:dyDescent="0.3">
      <c r="A211" s="25" t="s">
        <v>56</v>
      </c>
      <c r="B211" s="26"/>
      <c r="C211" s="26"/>
      <c r="D211" s="26"/>
      <c r="E211" s="26"/>
      <c r="F211" s="27"/>
    </row>
    <row r="212" spans="1:6" ht="15.75" thickBot="1" x14ac:dyDescent="0.3">
      <c r="B212" s="3" t="s">
        <v>90</v>
      </c>
      <c r="C212" s="2" t="s">
        <v>91</v>
      </c>
      <c r="D212" s="2" t="s">
        <v>92</v>
      </c>
      <c r="E212" s="7" t="s">
        <v>7</v>
      </c>
      <c r="F212" t="s">
        <v>3</v>
      </c>
    </row>
    <row r="213" spans="1:6" ht="26.25" thickBot="1" x14ac:dyDescent="0.3">
      <c r="A213" s="3" t="s">
        <v>57</v>
      </c>
      <c r="B213" s="5">
        <f>SUMIF(Quest!B17:AY17,1)/1</f>
        <v>1</v>
      </c>
      <c r="C213" s="6">
        <f>SUMIF(Quest!B17:AY17,2)/2</f>
        <v>3</v>
      </c>
      <c r="D213" s="6">
        <f>SUMIF(Quest!B17:AY17,3)/3</f>
        <v>7</v>
      </c>
      <c r="E213" s="6">
        <f>SUMIF(Quest!B17:AY17,4)/4</f>
        <v>2</v>
      </c>
      <c r="F213">
        <f t="shared" ref="F213:F217" si="8">SUM(B213:E213)</f>
        <v>13</v>
      </c>
    </row>
    <row r="214" spans="1:6" ht="39" thickBot="1" x14ac:dyDescent="0.3">
      <c r="A214" s="1" t="s">
        <v>58</v>
      </c>
      <c r="B214" s="5">
        <f>SUMIF(Quest!B18:AY18,1)/1</f>
        <v>2</v>
      </c>
      <c r="C214" s="6">
        <f>SUMIF(Quest!B18:AY18,2)/2</f>
        <v>2</v>
      </c>
      <c r="D214" s="6">
        <f>SUMIF(Quest!B18:AY18,3)/3</f>
        <v>8</v>
      </c>
      <c r="E214" s="6">
        <f>SUMIF(Quest!B18:AY18,4)/4</f>
        <v>2</v>
      </c>
      <c r="F214">
        <f>SUM(B214:E214)</f>
        <v>14</v>
      </c>
    </row>
    <row r="215" spans="1:6" ht="26.25" thickBot="1" x14ac:dyDescent="0.3">
      <c r="A215" s="1" t="s">
        <v>59</v>
      </c>
      <c r="B215" s="5">
        <f>SUMIF(Quest!B19:AY19,1)/1</f>
        <v>2</v>
      </c>
      <c r="C215" s="6">
        <f>SUMIF(Quest!B19:AY19,2)/2</f>
        <v>5</v>
      </c>
      <c r="D215" s="6">
        <f>SUMIF(Quest!B19:AY19,3)/3</f>
        <v>4</v>
      </c>
      <c r="E215" s="6">
        <f>SUMIF(Quest!B19:AY19,4)/4</f>
        <v>4</v>
      </c>
      <c r="F215">
        <f t="shared" si="8"/>
        <v>15</v>
      </c>
    </row>
    <row r="216" spans="1:6" ht="39" thickBot="1" x14ac:dyDescent="0.3">
      <c r="A216" s="1" t="s">
        <v>60</v>
      </c>
      <c r="B216" s="5">
        <f>SUMIF(Quest!B20:AY20,1)/1</f>
        <v>2</v>
      </c>
      <c r="C216" s="6">
        <f>SUMIF(Quest!B20:AY20,2)/2</f>
        <v>3</v>
      </c>
      <c r="D216" s="6">
        <f>SUMIF(Quest!B20:AY20,3)/3</f>
        <v>7</v>
      </c>
      <c r="E216" s="6">
        <f>SUMIF(Quest!B20:AY20,4)/4</f>
        <v>3</v>
      </c>
      <c r="F216">
        <f t="shared" si="8"/>
        <v>15</v>
      </c>
    </row>
    <row r="217" spans="1:6" ht="39" thickBot="1" x14ac:dyDescent="0.3">
      <c r="A217" s="1" t="s">
        <v>61</v>
      </c>
      <c r="B217" s="5">
        <f>SUMIF(Quest!B21:AY21,1)/1</f>
        <v>4</v>
      </c>
      <c r="C217" s="6">
        <f>SUMIF(Quest!B21:AY21,2)/2</f>
        <v>7</v>
      </c>
      <c r="D217" s="6">
        <f>SUMIF(Quest!B21:AY21,3)/3</f>
        <v>2</v>
      </c>
      <c r="E217" s="6">
        <f>SUMIF(Quest!B21:AY21,4)/4</f>
        <v>2</v>
      </c>
      <c r="F217">
        <f t="shared" si="8"/>
        <v>15</v>
      </c>
    </row>
    <row r="239" spans="1:6" ht="15.75" thickBot="1" x14ac:dyDescent="0.3"/>
    <row r="240" spans="1:6" ht="15.75" thickBot="1" x14ac:dyDescent="0.3">
      <c r="A240" s="25" t="s">
        <v>70</v>
      </c>
      <c r="B240" s="26"/>
      <c r="C240" s="26"/>
      <c r="D240" s="26"/>
      <c r="E240" s="26"/>
      <c r="F240" s="27"/>
    </row>
    <row r="241" spans="1:6" ht="15.75" thickBot="1" x14ac:dyDescent="0.3">
      <c r="B241" s="3" t="s">
        <v>90</v>
      </c>
      <c r="C241" s="2" t="s">
        <v>91</v>
      </c>
      <c r="D241" s="2" t="s">
        <v>92</v>
      </c>
      <c r="E241" s="7" t="s">
        <v>7</v>
      </c>
      <c r="F241" t="s">
        <v>3</v>
      </c>
    </row>
    <row r="242" spans="1:6" ht="26.25" thickBot="1" x14ac:dyDescent="0.3">
      <c r="A242" s="3" t="s">
        <v>62</v>
      </c>
      <c r="B242" s="5">
        <f>SUMIF(Quest!B22:AY22,1)/1</f>
        <v>8</v>
      </c>
      <c r="C242" s="6">
        <f>SUMIF(Quest!B22:AY22,2)/2</f>
        <v>4</v>
      </c>
      <c r="D242" s="6">
        <f>SUMIF(Quest!B22:AY22,3)/3</f>
        <v>3</v>
      </c>
      <c r="E242" s="6">
        <f>SUMIF(Quest!B22:AY22,4)/4</f>
        <v>0</v>
      </c>
      <c r="F242">
        <f t="shared" ref="F242:F249" si="9">SUM(B242:E242)</f>
        <v>15</v>
      </c>
    </row>
    <row r="243" spans="1:6" ht="26.25" thickBot="1" x14ac:dyDescent="0.3">
      <c r="A243" s="1" t="s">
        <v>63</v>
      </c>
      <c r="B243" s="5">
        <f>SUMIF(Quest!B23:AY23,1)/1</f>
        <v>9</v>
      </c>
      <c r="C243" s="6">
        <f>SUMIF(Quest!B23:AY23,2)/2</f>
        <v>2</v>
      </c>
      <c r="D243" s="6">
        <f>SUMIF(Quest!B23:AY23,3)/3</f>
        <v>4</v>
      </c>
      <c r="E243" s="6">
        <f>SUMIF(Quest!B23:AY23,4)/4</f>
        <v>0</v>
      </c>
      <c r="F243">
        <f t="shared" si="9"/>
        <v>15</v>
      </c>
    </row>
    <row r="244" spans="1:6" ht="26.25" thickBot="1" x14ac:dyDescent="0.3">
      <c r="A244" s="1" t="s">
        <v>64</v>
      </c>
      <c r="B244" s="5">
        <f>SUMIF(Quest!B24:AY24,1)/1</f>
        <v>5</v>
      </c>
      <c r="C244" s="6">
        <f>SUMIF(Quest!B24:AY24,2)/2</f>
        <v>4</v>
      </c>
      <c r="D244" s="6">
        <f>SUMIF(Quest!B24:AY24,3)/3</f>
        <v>3</v>
      </c>
      <c r="E244" s="6">
        <f>SUMIF(Quest!B24:AY24,4)/4</f>
        <v>2</v>
      </c>
      <c r="F244">
        <f t="shared" si="9"/>
        <v>14</v>
      </c>
    </row>
    <row r="245" spans="1:6" ht="15.75" thickBot="1" x14ac:dyDescent="0.3">
      <c r="A245" s="1" t="s">
        <v>65</v>
      </c>
      <c r="B245" s="5">
        <f>SUMIF(Quest!B25:AY25,1)/1</f>
        <v>8</v>
      </c>
      <c r="C245" s="6">
        <f>SUMIF(Quest!B25:AY25,2)/2</f>
        <v>2</v>
      </c>
      <c r="D245" s="6">
        <f>SUMIF(Quest!B25:AY25,3)/3</f>
        <v>2</v>
      </c>
      <c r="E245" s="6">
        <f>SUMIF(Quest!B25:AY25,4)/4</f>
        <v>2</v>
      </c>
      <c r="F245">
        <f t="shared" si="9"/>
        <v>14</v>
      </c>
    </row>
    <row r="246" spans="1:6" ht="26.25" thickBot="1" x14ac:dyDescent="0.3">
      <c r="A246" s="1" t="s">
        <v>66</v>
      </c>
      <c r="B246" s="5">
        <f>SUMIF(Quest!B26:AY26,1)/1</f>
        <v>5</v>
      </c>
      <c r="C246" s="6">
        <f>SUMIF(Quest!B26:AY26,2)/2</f>
        <v>3</v>
      </c>
      <c r="D246" s="6">
        <f>SUMIF(Quest!B26:AY26,3)/3</f>
        <v>5</v>
      </c>
      <c r="E246" s="6">
        <f>SUMIF(Quest!B26:AY26,4)/4</f>
        <v>1</v>
      </c>
      <c r="F246">
        <f t="shared" si="9"/>
        <v>14</v>
      </c>
    </row>
    <row r="247" spans="1:6" ht="39" thickBot="1" x14ac:dyDescent="0.3">
      <c r="A247" s="1" t="s">
        <v>67</v>
      </c>
      <c r="B247" s="5">
        <f>SUMIF(Quest!B27:AY27,1)/1</f>
        <v>3</v>
      </c>
      <c r="C247" s="6">
        <f>SUMIF(Quest!B27:AY27,2)/2</f>
        <v>6</v>
      </c>
      <c r="D247" s="6">
        <f>SUMIF(Quest!B27:AY27,3)/3</f>
        <v>3</v>
      </c>
      <c r="E247" s="6">
        <f>SUMIF(Quest!B27:AY27,4)/4</f>
        <v>2</v>
      </c>
      <c r="F247">
        <f t="shared" si="9"/>
        <v>14</v>
      </c>
    </row>
    <row r="248" spans="1:6" ht="39" thickBot="1" x14ac:dyDescent="0.3">
      <c r="A248" s="1" t="s">
        <v>68</v>
      </c>
      <c r="B248" s="5">
        <f>SUMIF(Quest!B28:AY28,1)/1</f>
        <v>5</v>
      </c>
      <c r="C248" s="6">
        <f>SUMIF(Quest!B28:AY28,2)/2</f>
        <v>6</v>
      </c>
      <c r="D248" s="6">
        <f>SUMIF(Quest!B28:AY28,3)/3</f>
        <v>2</v>
      </c>
      <c r="E248" s="6">
        <f>SUMIF(Quest!B28:AY28,4)/4</f>
        <v>1</v>
      </c>
      <c r="F248">
        <f t="shared" si="9"/>
        <v>14</v>
      </c>
    </row>
    <row r="249" spans="1:6" ht="39" thickBot="1" x14ac:dyDescent="0.3">
      <c r="A249" s="1" t="s">
        <v>69</v>
      </c>
      <c r="B249" s="5">
        <f>SUMIF(Quest!B29:AY29,1)/1</f>
        <v>7</v>
      </c>
      <c r="C249" s="6">
        <f>SUMIF(Quest!B29:AY29,2)/2</f>
        <v>4</v>
      </c>
      <c r="D249" s="6">
        <f>SUMIF(Quest!B29:AY29,3)/3</f>
        <v>2</v>
      </c>
      <c r="E249" s="6">
        <f>SUMIF(Quest!B29:AY29,4)/4</f>
        <v>0</v>
      </c>
      <c r="F249">
        <f t="shared" si="9"/>
        <v>13</v>
      </c>
    </row>
    <row r="274" spans="1:6" ht="15.75" thickBot="1" x14ac:dyDescent="0.3"/>
    <row r="275" spans="1:6" ht="15.75" thickBot="1" x14ac:dyDescent="0.3">
      <c r="A275" s="25" t="s">
        <v>89</v>
      </c>
      <c r="B275" s="26"/>
      <c r="C275" s="26"/>
      <c r="D275" s="26"/>
      <c r="E275" s="26"/>
      <c r="F275" s="27"/>
    </row>
    <row r="276" spans="1:6" ht="15.75" thickBot="1" x14ac:dyDescent="0.3">
      <c r="B276" s="3" t="s">
        <v>90</v>
      </c>
      <c r="C276" s="2" t="s">
        <v>91</v>
      </c>
      <c r="D276" s="2" t="s">
        <v>93</v>
      </c>
      <c r="E276" s="7" t="s">
        <v>7</v>
      </c>
      <c r="F276" t="s">
        <v>3</v>
      </c>
    </row>
    <row r="277" spans="1:6" ht="26.25" thickBot="1" x14ac:dyDescent="0.3">
      <c r="A277" s="3" t="s">
        <v>71</v>
      </c>
      <c r="B277" s="5">
        <f>SUMIF(Quest!B30:AY30,1)/1</f>
        <v>0</v>
      </c>
      <c r="C277" s="6">
        <f>SUMIF(Quest!B30:AY30,2)/2</f>
        <v>3</v>
      </c>
      <c r="D277" s="6">
        <f>SUMIF(Quest!B30:AY30,3)/3</f>
        <v>11</v>
      </c>
      <c r="E277" s="6">
        <f>SUMIF(Quest!B30:AY30,4)/4</f>
        <v>0</v>
      </c>
      <c r="F277">
        <f t="shared" ref="F277:F282" si="10">SUM(B277:E277)</f>
        <v>14</v>
      </c>
    </row>
    <row r="278" spans="1:6" ht="51.75" thickBot="1" x14ac:dyDescent="0.3">
      <c r="A278" s="3" t="s">
        <v>76</v>
      </c>
      <c r="B278" s="5">
        <f>SUMIF(Quest!B31:AY31,1)/1</f>
        <v>0</v>
      </c>
      <c r="C278" s="6">
        <f>SUMIF(Quest!B31:AY31,2)/2</f>
        <v>1</v>
      </c>
      <c r="D278" s="6">
        <f>SUMIF(Quest!B31:AY31,3)/3</f>
        <v>9</v>
      </c>
      <c r="E278" s="6">
        <f>SUMIF(Quest!B31:AY31,4)/4</f>
        <v>4</v>
      </c>
      <c r="F278">
        <f t="shared" si="10"/>
        <v>14</v>
      </c>
    </row>
    <row r="279" spans="1:6" ht="39" thickBot="1" x14ac:dyDescent="0.3">
      <c r="A279" s="1" t="s">
        <v>75</v>
      </c>
      <c r="B279" s="5">
        <f>SUMIF(Quest!B32:AY32,1)/1</f>
        <v>1</v>
      </c>
      <c r="C279" s="6">
        <f>SUMIF(Quest!B32:AY32,2)/2</f>
        <v>3</v>
      </c>
      <c r="D279" s="6">
        <f>SUMIF(Quest!B32:AY32,3)/3</f>
        <v>9</v>
      </c>
      <c r="E279" s="6">
        <f>SUMIF(Quest!B32:AY32,4)/4</f>
        <v>1</v>
      </c>
      <c r="F279">
        <f t="shared" si="10"/>
        <v>14</v>
      </c>
    </row>
    <row r="280" spans="1:6" ht="51.75" thickBot="1" x14ac:dyDescent="0.3">
      <c r="A280" s="1" t="s">
        <v>72</v>
      </c>
      <c r="B280" s="5">
        <f>SUMIF(Quest!B33:AY33,1)/1</f>
        <v>2</v>
      </c>
      <c r="C280" s="6">
        <f>SUMIF(Quest!B33:AY33,2)/2</f>
        <v>4</v>
      </c>
      <c r="D280" s="6">
        <f>SUMIF(Quest!B33:AY33,3)/3</f>
        <v>5</v>
      </c>
      <c r="E280" s="6">
        <f>SUMIF(Quest!B33:AY33,4)/4</f>
        <v>3</v>
      </c>
      <c r="F280">
        <f t="shared" si="10"/>
        <v>14</v>
      </c>
    </row>
    <row r="281" spans="1:6" ht="39" thickBot="1" x14ac:dyDescent="0.3">
      <c r="A281" s="1" t="s">
        <v>73</v>
      </c>
      <c r="B281" s="5">
        <f>SUMIF(Quest!B34:AY34,1)/1</f>
        <v>0</v>
      </c>
      <c r="C281" s="6">
        <f>SUMIF(Quest!B34:AY34,2)/2</f>
        <v>1</v>
      </c>
      <c r="D281" s="6">
        <f>SUMIF(Quest!B34:AY34,3)/3</f>
        <v>10</v>
      </c>
      <c r="E281" s="6">
        <f>SUMIF(Quest!B34:AY34,4)/4</f>
        <v>2</v>
      </c>
      <c r="F281">
        <f t="shared" si="10"/>
        <v>13</v>
      </c>
    </row>
    <row r="282" spans="1:6" ht="39" thickBot="1" x14ac:dyDescent="0.3">
      <c r="A282" s="1" t="s">
        <v>74</v>
      </c>
      <c r="B282" s="5">
        <f>SUMIF(Quest!B35:AY35,1)/1</f>
        <v>0</v>
      </c>
      <c r="C282" s="6">
        <f>SUMIF(Quest!B35:AY35,2)/2</f>
        <v>2</v>
      </c>
      <c r="D282" s="6">
        <f>SUMIF(Quest!B35:AY35,3)/3</f>
        <v>10</v>
      </c>
      <c r="E282" s="6">
        <f>SUMIF(Quest!B35:AY35,4)/4</f>
        <v>1</v>
      </c>
      <c r="F282">
        <f t="shared" si="10"/>
        <v>13</v>
      </c>
    </row>
    <row r="307" spans="1:6" ht="15.75" thickBot="1" x14ac:dyDescent="0.3"/>
    <row r="308" spans="1:6" ht="15.75" thickBot="1" x14ac:dyDescent="0.3">
      <c r="A308" s="25" t="s">
        <v>113</v>
      </c>
      <c r="B308" s="26"/>
      <c r="C308" s="26"/>
      <c r="D308" s="26"/>
      <c r="E308" s="26"/>
      <c r="F308" s="27"/>
    </row>
    <row r="309" spans="1:6" ht="15.75" thickBot="1" x14ac:dyDescent="0.3">
      <c r="B309" s="3" t="s">
        <v>90</v>
      </c>
      <c r="C309" s="2" t="s">
        <v>91</v>
      </c>
      <c r="D309" s="2" t="s">
        <v>93</v>
      </c>
      <c r="E309" s="7" t="s">
        <v>7</v>
      </c>
      <c r="F309" t="s">
        <v>3</v>
      </c>
    </row>
    <row r="310" spans="1:6" ht="26.25" thickBot="1" x14ac:dyDescent="0.3">
      <c r="A310" s="3" t="s">
        <v>126</v>
      </c>
      <c r="B310" s="5">
        <f>SUMIF(Quest!B36:AY36,1)/1</f>
        <v>3</v>
      </c>
      <c r="C310" s="5">
        <f>SUMIF(Quest!B36:AY36,2)/2</f>
        <v>6</v>
      </c>
      <c r="D310" s="5">
        <f>SUMIF(Quest!B36:AY36,3)/3</f>
        <v>5</v>
      </c>
      <c r="E310" s="5">
        <f>SUMIF(Quest!B36:AY36,4)/4</f>
        <v>0</v>
      </c>
      <c r="F310">
        <f t="shared" ref="F310:F314" si="11">SUM(B310:E310)</f>
        <v>14</v>
      </c>
    </row>
    <row r="311" spans="1:6" ht="26.25" thickBot="1" x14ac:dyDescent="0.3">
      <c r="A311" s="3" t="s">
        <v>127</v>
      </c>
      <c r="B311" s="5">
        <f>SUMIF(Quest!B37:AY37,1)/1</f>
        <v>1</v>
      </c>
      <c r="C311" s="5">
        <f>SUMIF(Quest!B37:AY37,2)/2</f>
        <v>1</v>
      </c>
      <c r="D311" s="5">
        <f>SUMIF(Quest!B37:AY37,3)/3</f>
        <v>10</v>
      </c>
      <c r="E311" s="5">
        <f>SUMIF(Quest!B37:AY37,4)/4</f>
        <v>2</v>
      </c>
      <c r="F311">
        <f t="shared" si="11"/>
        <v>14</v>
      </c>
    </row>
    <row r="312" spans="1:6" ht="26.25" thickBot="1" x14ac:dyDescent="0.3">
      <c r="A312" s="1" t="s">
        <v>128</v>
      </c>
      <c r="B312" s="5">
        <f>SUMIF(Quest!B38:AY38,1)/1</f>
        <v>7</v>
      </c>
      <c r="C312" s="5">
        <f>SUMIF(Quest!B38:AY38,2)/2</f>
        <v>4</v>
      </c>
      <c r="D312" s="5">
        <f>SUMIF(Quest!B38:AY38,3)/3</f>
        <v>3</v>
      </c>
      <c r="E312" s="5">
        <f>SUMIF(Quest!B38:AY38,4)/4</f>
        <v>0</v>
      </c>
      <c r="F312">
        <f t="shared" si="11"/>
        <v>14</v>
      </c>
    </row>
    <row r="313" spans="1:6" ht="77.25" thickBot="1" x14ac:dyDescent="0.3">
      <c r="A313" s="1" t="s">
        <v>129</v>
      </c>
      <c r="B313" s="5">
        <f>SUMIF(Quest!B39:AY39,1)/1</f>
        <v>4</v>
      </c>
      <c r="C313" s="5">
        <f>SUMIF(Quest!B39:AY39,2)/2</f>
        <v>9</v>
      </c>
      <c r="D313" s="5">
        <f>SUMIF(Quest!B39:AY39,3)/3</f>
        <v>1</v>
      </c>
      <c r="E313" s="5">
        <f>SUMIF(Quest!B39:AY39,4)/4</f>
        <v>0</v>
      </c>
      <c r="F313">
        <f t="shared" si="11"/>
        <v>14</v>
      </c>
    </row>
    <row r="314" spans="1:6" ht="51.75" thickBot="1" x14ac:dyDescent="0.3">
      <c r="A314" s="1" t="s">
        <v>130</v>
      </c>
      <c r="B314" s="5">
        <f>SUMIF(Quest!B40:AY40,1)/1</f>
        <v>0</v>
      </c>
      <c r="C314" s="5">
        <f>SUMIF(Quest!B40:AY40,2)/2</f>
        <v>3</v>
      </c>
      <c r="D314" s="5">
        <f>SUMIF(Quest!B40:AY40,3)/3</f>
        <v>4</v>
      </c>
      <c r="E314" s="5">
        <f>SUMIF(Quest!B40:AY40,4)/4</f>
        <v>7</v>
      </c>
      <c r="F314">
        <f t="shared" si="11"/>
        <v>14</v>
      </c>
    </row>
    <row r="315" spans="1:6" x14ac:dyDescent="0.25">
      <c r="A315" s="19"/>
      <c r="B315" s="20"/>
      <c r="C315" s="20"/>
      <c r="D315" s="20"/>
      <c r="E315" s="20"/>
    </row>
    <row r="316" spans="1:6" x14ac:dyDescent="0.25">
      <c r="A316" s="19"/>
      <c r="B316" s="20"/>
      <c r="C316" s="20"/>
      <c r="D316" s="20"/>
      <c r="E316" s="20"/>
    </row>
    <row r="317" spans="1:6" x14ac:dyDescent="0.25">
      <c r="A317" s="19"/>
      <c r="B317" s="20"/>
      <c r="C317" s="20"/>
      <c r="D317" s="20"/>
      <c r="E317" s="20"/>
    </row>
    <row r="318" spans="1:6" x14ac:dyDescent="0.25">
      <c r="A318" s="19"/>
      <c r="B318" s="20"/>
      <c r="C318" s="20"/>
      <c r="D318" s="20"/>
      <c r="E318" s="20"/>
    </row>
    <row r="319" spans="1:6" x14ac:dyDescent="0.25">
      <c r="A319" s="19"/>
      <c r="B319" s="20"/>
      <c r="C319" s="20"/>
      <c r="D319" s="20"/>
      <c r="E319" s="20"/>
    </row>
    <row r="320" spans="1:6" x14ac:dyDescent="0.25">
      <c r="A320" s="19"/>
      <c r="B320" s="20"/>
      <c r="C320" s="20"/>
      <c r="D320" s="20"/>
      <c r="E320" s="20"/>
    </row>
    <row r="321" spans="1:5" x14ac:dyDescent="0.25">
      <c r="A321" s="19"/>
      <c r="B321" s="20"/>
      <c r="C321" s="20"/>
      <c r="D321" s="20"/>
      <c r="E321" s="20"/>
    </row>
    <row r="322" spans="1:5" x14ac:dyDescent="0.25">
      <c r="A322" s="19"/>
      <c r="B322" s="20"/>
      <c r="C322" s="20"/>
      <c r="D322" s="20"/>
      <c r="E322" s="20"/>
    </row>
    <row r="323" spans="1:5" x14ac:dyDescent="0.25">
      <c r="A323" s="19"/>
      <c r="B323" s="20"/>
      <c r="C323" s="20"/>
      <c r="D323" s="20"/>
      <c r="E323" s="20"/>
    </row>
    <row r="324" spans="1:5" x14ac:dyDescent="0.25">
      <c r="A324" s="19"/>
      <c r="B324" s="20"/>
      <c r="C324" s="20"/>
      <c r="D324" s="20"/>
      <c r="E324" s="20"/>
    </row>
    <row r="325" spans="1:5" x14ac:dyDescent="0.25">
      <c r="A325" s="19"/>
      <c r="B325" s="20"/>
      <c r="C325" s="20"/>
      <c r="D325" s="20"/>
      <c r="E325" s="20"/>
    </row>
    <row r="326" spans="1:5" x14ac:dyDescent="0.25">
      <c r="A326" s="19"/>
      <c r="B326" s="20"/>
      <c r="C326" s="20"/>
      <c r="D326" s="20"/>
      <c r="E326" s="20"/>
    </row>
    <row r="327" spans="1:5" x14ac:dyDescent="0.25">
      <c r="A327" s="19"/>
      <c r="B327" s="20"/>
      <c r="C327" s="20"/>
      <c r="D327" s="20"/>
      <c r="E327" s="20"/>
    </row>
    <row r="328" spans="1:5" x14ac:dyDescent="0.25">
      <c r="A328" s="19"/>
      <c r="B328" s="20"/>
      <c r="C328" s="20"/>
      <c r="D328" s="20"/>
      <c r="E328" s="20"/>
    </row>
    <row r="329" spans="1:5" x14ac:dyDescent="0.25">
      <c r="A329" s="19"/>
      <c r="B329" s="20"/>
      <c r="C329" s="20"/>
      <c r="D329" s="20"/>
      <c r="E329" s="20"/>
    </row>
    <row r="330" spans="1:5" x14ac:dyDescent="0.25">
      <c r="A330" s="19"/>
      <c r="B330" s="20"/>
      <c r="C330" s="20"/>
      <c r="D330" s="20"/>
      <c r="E330" s="20"/>
    </row>
    <row r="331" spans="1:5" x14ac:dyDescent="0.25">
      <c r="A331" s="19"/>
      <c r="B331" s="20"/>
      <c r="C331" s="20"/>
      <c r="D331" s="20"/>
      <c r="E331" s="20"/>
    </row>
    <row r="332" spans="1:5" x14ac:dyDescent="0.25">
      <c r="A332" s="19"/>
      <c r="B332" s="20"/>
      <c r="C332" s="20"/>
      <c r="D332" s="20"/>
      <c r="E332" s="20"/>
    </row>
    <row r="333" spans="1:5" x14ac:dyDescent="0.25">
      <c r="A333" s="19"/>
      <c r="B333" s="20"/>
      <c r="C333" s="20"/>
      <c r="D333" s="20"/>
      <c r="E333" s="20"/>
    </row>
    <row r="334" spans="1:5" x14ac:dyDescent="0.25">
      <c r="A334" s="19"/>
      <c r="B334" s="20"/>
      <c r="C334" s="20"/>
      <c r="D334" s="20"/>
      <c r="E334" s="20"/>
    </row>
    <row r="335" spans="1:5" x14ac:dyDescent="0.25">
      <c r="A335" s="19"/>
      <c r="B335" s="20"/>
      <c r="C335" s="20"/>
      <c r="D335" s="20"/>
      <c r="E335" s="20"/>
    </row>
    <row r="336" spans="1:5" x14ac:dyDescent="0.25">
      <c r="A336" s="19"/>
      <c r="B336" s="20"/>
      <c r="C336" s="20"/>
      <c r="D336" s="20"/>
      <c r="E336" s="20"/>
    </row>
    <row r="337" spans="1:6" x14ac:dyDescent="0.25">
      <c r="A337" s="19"/>
      <c r="B337" s="20"/>
      <c r="C337" s="20"/>
      <c r="D337" s="20"/>
      <c r="E337" s="20"/>
    </row>
    <row r="338" spans="1:6" x14ac:dyDescent="0.25">
      <c r="A338" s="19"/>
      <c r="B338" s="20"/>
      <c r="C338" s="20"/>
      <c r="D338" s="20"/>
      <c r="E338" s="20"/>
    </row>
    <row r="339" spans="1:6" ht="15.75" thickBot="1" x14ac:dyDescent="0.3">
      <c r="A339" s="19"/>
      <c r="B339" s="20"/>
      <c r="C339" s="20"/>
      <c r="D339" s="20"/>
      <c r="E339" s="20"/>
    </row>
    <row r="340" spans="1:6" ht="15.75" thickBot="1" x14ac:dyDescent="0.3">
      <c r="A340" s="25" t="s">
        <v>131</v>
      </c>
      <c r="B340" s="26"/>
      <c r="C340" s="26"/>
      <c r="D340" s="26"/>
      <c r="E340" s="26"/>
      <c r="F340" s="27"/>
    </row>
    <row r="341" spans="1:6" ht="15.75" thickBot="1" x14ac:dyDescent="0.3">
      <c r="B341" s="3" t="s">
        <v>90</v>
      </c>
      <c r="C341" s="2" t="s">
        <v>91</v>
      </c>
      <c r="D341" s="2" t="s">
        <v>93</v>
      </c>
      <c r="E341" s="7" t="s">
        <v>7</v>
      </c>
      <c r="F341" t="s">
        <v>3</v>
      </c>
    </row>
    <row r="342" spans="1:6" ht="51.75" thickBot="1" x14ac:dyDescent="0.3">
      <c r="A342" s="3" t="s">
        <v>132</v>
      </c>
      <c r="B342" s="5">
        <f>SUMIF(Quest!B41:AY41,1)/1</f>
        <v>1</v>
      </c>
      <c r="C342" s="5">
        <f>SUMIF(Quest!B41:AY41,2)/2</f>
        <v>4</v>
      </c>
      <c r="D342" s="5">
        <f>SUMIF(Quest!B41:AY41,3)/3</f>
        <v>7</v>
      </c>
      <c r="E342" s="5">
        <f>SUMIF(Quest!B41:AY41,4)/4</f>
        <v>2</v>
      </c>
      <c r="F342">
        <f t="shared" ref="F342:F348" si="12">SUM(B342:E342)</f>
        <v>14</v>
      </c>
    </row>
    <row r="343" spans="1:6" ht="77.25" thickBot="1" x14ac:dyDescent="0.3">
      <c r="A343" s="3" t="s">
        <v>133</v>
      </c>
      <c r="B343" s="5">
        <f>SUMIF(Quest!B42:AY42,1)/1</f>
        <v>2</v>
      </c>
      <c r="C343" s="5">
        <f>SUMIF(Quest!B42:AY42,2)/2</f>
        <v>4</v>
      </c>
      <c r="D343" s="5">
        <f>SUMIF(Quest!B42:AY42,3)/3</f>
        <v>5</v>
      </c>
      <c r="E343" s="5">
        <f>SUMIF(Quest!B42:AY42,4)/4</f>
        <v>2</v>
      </c>
      <c r="F343">
        <f t="shared" si="12"/>
        <v>13</v>
      </c>
    </row>
    <row r="344" spans="1:6" ht="51.75" thickBot="1" x14ac:dyDescent="0.3">
      <c r="A344" s="1" t="s">
        <v>134</v>
      </c>
      <c r="B344" s="5">
        <f>SUMIF(Quest!B43:AY43,1)/1</f>
        <v>1</v>
      </c>
      <c r="C344" s="5">
        <f>SUMIF(Quest!B43:AY43,2)/2</f>
        <v>7</v>
      </c>
      <c r="D344" s="5">
        <f>SUMIF(Quest!B43:AY43,3)/3</f>
        <v>5</v>
      </c>
      <c r="E344" s="5">
        <f>SUMIF(Quest!B43:AY43,4)/4</f>
        <v>0</v>
      </c>
      <c r="F344">
        <f t="shared" si="12"/>
        <v>13</v>
      </c>
    </row>
    <row r="345" spans="1:6" ht="51.75" thickBot="1" x14ac:dyDescent="0.3">
      <c r="A345" s="1" t="s">
        <v>135</v>
      </c>
      <c r="B345" s="5">
        <f>SUMIF(Quest!B44:AY44,1)/1</f>
        <v>2</v>
      </c>
      <c r="C345" s="5">
        <f>SUMIF(Quest!B44:AY44,2)/2</f>
        <v>6</v>
      </c>
      <c r="D345" s="5">
        <f>SUMIF(Quest!B44:AY44,3)/3</f>
        <v>3</v>
      </c>
      <c r="E345" s="5">
        <f>SUMIF(Quest!B44:AY44,4)/4</f>
        <v>2</v>
      </c>
      <c r="F345">
        <f t="shared" si="12"/>
        <v>13</v>
      </c>
    </row>
    <row r="346" spans="1:6" ht="90" thickBot="1" x14ac:dyDescent="0.3">
      <c r="A346" s="1" t="s">
        <v>136</v>
      </c>
      <c r="B346" s="5">
        <f>SUMIF(Quest!B45:AY45,1)/1</f>
        <v>3</v>
      </c>
      <c r="C346" s="5">
        <f>SUMIF(Quest!B45:AY45,2)/2</f>
        <v>6</v>
      </c>
      <c r="D346" s="5">
        <f>SUMIF(Quest!B45:AY45,3)/3</f>
        <v>4</v>
      </c>
      <c r="E346" s="5">
        <f>SUMIF(Quest!B45:AY45,4)/4</f>
        <v>0</v>
      </c>
      <c r="F346">
        <f t="shared" si="12"/>
        <v>13</v>
      </c>
    </row>
    <row r="347" spans="1:6" ht="64.5" thickBot="1" x14ac:dyDescent="0.3">
      <c r="A347" s="1" t="s">
        <v>137</v>
      </c>
      <c r="B347" s="5">
        <f>SUMIF(Quest!B46:AY46,1)/1</f>
        <v>4</v>
      </c>
      <c r="C347" s="5">
        <f>SUMIF(Quest!B46:AY46,2)/2</f>
        <v>5</v>
      </c>
      <c r="D347" s="5">
        <f>SUMIF(Quest!B46:AY46,3)/3</f>
        <v>4</v>
      </c>
      <c r="E347" s="5">
        <f>SUMIF(Quest!B46:AY46,4)/4</f>
        <v>1</v>
      </c>
      <c r="F347">
        <f t="shared" si="12"/>
        <v>14</v>
      </c>
    </row>
    <row r="348" spans="1:6" ht="90" thickBot="1" x14ac:dyDescent="0.3">
      <c r="A348" s="1" t="s">
        <v>138</v>
      </c>
      <c r="B348" s="5">
        <f>SUMIF(Quest!B47:AY47,1)/1</f>
        <v>3</v>
      </c>
      <c r="C348" s="5">
        <f>SUMIF(Quest!B47:AY47,2)/2</f>
        <v>4</v>
      </c>
      <c r="D348" s="5">
        <f>SUMIF(Quest!B47:AY47,3)/3</f>
        <v>6</v>
      </c>
      <c r="E348" s="5">
        <f>SUMIF(Quest!B47:AY47,4)/4</f>
        <v>0</v>
      </c>
      <c r="F348">
        <f t="shared" si="12"/>
        <v>13</v>
      </c>
    </row>
    <row r="349" spans="1:6" x14ac:dyDescent="0.25">
      <c r="A349" s="19"/>
      <c r="B349" s="20"/>
      <c r="C349" s="20"/>
      <c r="D349" s="20"/>
      <c r="E349" s="20"/>
    </row>
    <row r="350" spans="1:6" x14ac:dyDescent="0.25">
      <c r="A350" s="19"/>
      <c r="B350" s="20"/>
      <c r="C350" s="20"/>
      <c r="D350" s="20"/>
      <c r="E350" s="20"/>
    </row>
    <row r="351" spans="1:6" x14ac:dyDescent="0.25">
      <c r="A351" s="19"/>
      <c r="B351" s="20"/>
      <c r="C351" s="20"/>
      <c r="D351" s="20"/>
      <c r="E351" s="20"/>
    </row>
    <row r="352" spans="1:6" x14ac:dyDescent="0.25">
      <c r="A352" s="19"/>
      <c r="B352" s="20"/>
      <c r="C352" s="20"/>
      <c r="D352" s="20"/>
      <c r="E352" s="20"/>
    </row>
    <row r="353" spans="1:5" x14ac:dyDescent="0.25">
      <c r="A353" s="19"/>
      <c r="B353" s="20"/>
      <c r="C353" s="20"/>
      <c r="D353" s="20"/>
      <c r="E353" s="20"/>
    </row>
    <row r="354" spans="1:5" x14ac:dyDescent="0.25">
      <c r="A354" s="19"/>
      <c r="B354" s="20"/>
      <c r="C354" s="20"/>
      <c r="D354" s="20"/>
      <c r="E354" s="20"/>
    </row>
    <row r="355" spans="1:5" x14ac:dyDescent="0.25">
      <c r="A355" s="19"/>
      <c r="B355" s="20"/>
      <c r="C355" s="20"/>
      <c r="D355" s="20"/>
      <c r="E355" s="20"/>
    </row>
    <row r="356" spans="1:5" x14ac:dyDescent="0.25">
      <c r="A356" s="19"/>
      <c r="B356" s="20"/>
      <c r="C356" s="20"/>
      <c r="D356" s="20"/>
      <c r="E356" s="20"/>
    </row>
    <row r="357" spans="1:5" x14ac:dyDescent="0.25">
      <c r="A357" s="19"/>
      <c r="B357" s="20"/>
      <c r="C357" s="20"/>
      <c r="D357" s="20"/>
      <c r="E357" s="20"/>
    </row>
    <row r="358" spans="1:5" x14ac:dyDescent="0.25">
      <c r="A358" s="19"/>
      <c r="B358" s="20"/>
      <c r="C358" s="20"/>
      <c r="D358" s="20"/>
      <c r="E358" s="20"/>
    </row>
    <row r="359" spans="1:5" x14ac:dyDescent="0.25">
      <c r="A359" s="19"/>
      <c r="B359" s="20"/>
      <c r="C359" s="20"/>
      <c r="D359" s="20"/>
      <c r="E359" s="20"/>
    </row>
    <row r="360" spans="1:5" x14ac:dyDescent="0.25">
      <c r="A360" s="19"/>
      <c r="B360" s="20"/>
      <c r="C360" s="20"/>
      <c r="D360" s="20"/>
      <c r="E360" s="20"/>
    </row>
    <row r="361" spans="1:5" x14ac:dyDescent="0.25">
      <c r="A361" s="19"/>
      <c r="B361" s="20"/>
      <c r="C361" s="20"/>
      <c r="D361" s="20"/>
      <c r="E361" s="20"/>
    </row>
    <row r="362" spans="1:5" x14ac:dyDescent="0.25">
      <c r="A362" s="19"/>
      <c r="B362" s="20"/>
      <c r="C362" s="20"/>
      <c r="D362" s="20"/>
      <c r="E362" s="20"/>
    </row>
    <row r="363" spans="1:5" x14ac:dyDescent="0.25">
      <c r="A363" s="19"/>
      <c r="B363" s="20"/>
      <c r="C363" s="20"/>
      <c r="D363" s="20"/>
      <c r="E363" s="20"/>
    </row>
    <row r="364" spans="1:5" x14ac:dyDescent="0.25">
      <c r="A364" s="19"/>
      <c r="B364" s="20"/>
      <c r="C364" s="20"/>
      <c r="D364" s="20"/>
      <c r="E364" s="20"/>
    </row>
    <row r="365" spans="1:5" x14ac:dyDescent="0.25">
      <c r="A365" s="19"/>
      <c r="B365" s="20"/>
      <c r="C365" s="20"/>
      <c r="D365" s="20"/>
      <c r="E365" s="20"/>
    </row>
    <row r="366" spans="1:5" x14ac:dyDescent="0.25">
      <c r="A366" s="19"/>
      <c r="B366" s="20"/>
      <c r="C366" s="20"/>
      <c r="D366" s="20"/>
      <c r="E366" s="20"/>
    </row>
    <row r="367" spans="1:5" x14ac:dyDescent="0.25">
      <c r="A367" s="19"/>
      <c r="B367" s="20"/>
      <c r="C367" s="20"/>
      <c r="D367" s="20"/>
      <c r="E367" s="20"/>
    </row>
    <row r="368" spans="1:5" x14ac:dyDescent="0.25">
      <c r="A368" s="19"/>
      <c r="B368" s="20"/>
      <c r="C368" s="20"/>
      <c r="D368" s="20"/>
      <c r="E368" s="20"/>
    </row>
    <row r="369" spans="1:10" x14ac:dyDescent="0.25">
      <c r="A369" s="19"/>
      <c r="B369" s="20"/>
      <c r="C369" s="20"/>
      <c r="D369" s="20"/>
      <c r="E369" s="20"/>
    </row>
    <row r="370" spans="1:10" x14ac:dyDescent="0.25">
      <c r="A370" s="19"/>
      <c r="B370" s="20"/>
      <c r="C370" s="20"/>
      <c r="D370" s="20"/>
      <c r="E370" s="20"/>
    </row>
    <row r="371" spans="1:10" x14ac:dyDescent="0.25">
      <c r="A371" s="19"/>
      <c r="B371" s="20"/>
      <c r="C371" s="20"/>
      <c r="D371" s="20"/>
      <c r="E371" s="20"/>
    </row>
    <row r="372" spans="1:10" x14ac:dyDescent="0.25">
      <c r="A372" s="19"/>
      <c r="B372" s="20"/>
      <c r="C372" s="20"/>
      <c r="D372" s="20"/>
      <c r="E372" s="20"/>
    </row>
    <row r="373" spans="1:10" x14ac:dyDescent="0.25">
      <c r="A373" s="19"/>
      <c r="B373" s="20"/>
      <c r="C373" s="20"/>
      <c r="D373" s="20"/>
      <c r="E373" s="20"/>
    </row>
    <row r="374" spans="1:10" x14ac:dyDescent="0.25">
      <c r="A374" s="28" t="s">
        <v>139</v>
      </c>
      <c r="B374" s="28"/>
      <c r="C374" s="28"/>
      <c r="D374" s="28"/>
      <c r="E374" s="28"/>
      <c r="F374" s="28"/>
      <c r="G374" s="28"/>
      <c r="H374" s="28"/>
      <c r="I374" s="28"/>
      <c r="J374" s="28"/>
    </row>
    <row r="375" spans="1:10" x14ac:dyDescent="0.25">
      <c r="A375" s="28"/>
      <c r="B375" s="28"/>
      <c r="C375" s="28"/>
      <c r="D375" s="28"/>
      <c r="E375" s="28"/>
      <c r="F375" s="28"/>
      <c r="G375" s="28"/>
      <c r="H375" s="28"/>
      <c r="I375" s="28"/>
      <c r="J375" s="28"/>
    </row>
    <row r="376" spans="1:10" x14ac:dyDescent="0.25">
      <c r="A376" s="28" t="s">
        <v>142</v>
      </c>
      <c r="B376" s="28"/>
      <c r="C376" s="28"/>
      <c r="D376" s="28"/>
      <c r="E376" s="28"/>
      <c r="F376" s="28"/>
      <c r="G376" s="28"/>
      <c r="H376" s="28"/>
      <c r="I376" s="28"/>
      <c r="J376" s="28"/>
    </row>
    <row r="377" spans="1:10" x14ac:dyDescent="0.25">
      <c r="A377" s="28" t="s">
        <v>145</v>
      </c>
      <c r="B377" s="28"/>
      <c r="C377" s="28"/>
      <c r="D377" s="28"/>
      <c r="E377" s="28"/>
      <c r="F377" s="28"/>
      <c r="G377" s="28"/>
      <c r="H377" s="28"/>
      <c r="I377" s="28"/>
      <c r="J377" s="28"/>
    </row>
    <row r="378" spans="1:10" x14ac:dyDescent="0.25">
      <c r="A378" s="28"/>
      <c r="B378" s="28"/>
      <c r="C378" s="28"/>
      <c r="D378" s="28"/>
      <c r="E378" s="28"/>
      <c r="F378" s="28"/>
      <c r="G378" s="28"/>
      <c r="H378" s="28"/>
      <c r="I378" s="28"/>
      <c r="J378" s="28"/>
    </row>
    <row r="379" spans="1:10" x14ac:dyDescent="0.25">
      <c r="A379" s="28"/>
      <c r="B379" s="28"/>
      <c r="C379" s="28"/>
      <c r="D379" s="28"/>
      <c r="E379" s="28"/>
      <c r="F379" s="28"/>
      <c r="G379" s="28"/>
      <c r="H379" s="28"/>
      <c r="I379" s="28"/>
      <c r="J379" s="28"/>
    </row>
    <row r="380" spans="1:10" x14ac:dyDescent="0.25">
      <c r="A380" s="28"/>
      <c r="B380" s="28"/>
      <c r="C380" s="28"/>
      <c r="D380" s="28"/>
      <c r="E380" s="28"/>
      <c r="F380" s="28"/>
      <c r="G380" s="28"/>
      <c r="H380" s="28"/>
      <c r="I380" s="28"/>
      <c r="J380" s="28"/>
    </row>
    <row r="381" spans="1:10" x14ac:dyDescent="0.25">
      <c r="A381" s="28"/>
      <c r="B381" s="28"/>
      <c r="C381" s="28"/>
      <c r="D381" s="28"/>
      <c r="E381" s="28"/>
      <c r="F381" s="28"/>
      <c r="G381" s="28"/>
      <c r="H381" s="28"/>
      <c r="I381" s="28"/>
      <c r="J381" s="28"/>
    </row>
    <row r="382" spans="1:10" x14ac:dyDescent="0.25">
      <c r="A382" s="28"/>
      <c r="B382" s="28"/>
      <c r="C382" s="28"/>
      <c r="D382" s="28"/>
      <c r="E382" s="28"/>
      <c r="F382" s="28"/>
      <c r="G382" s="28"/>
      <c r="H382" s="28"/>
      <c r="I382" s="28"/>
      <c r="J382" s="28"/>
    </row>
    <row r="383" spans="1:10" x14ac:dyDescent="0.25">
      <c r="A383" s="28"/>
      <c r="B383" s="28"/>
      <c r="C383" s="28"/>
      <c r="D383" s="28"/>
      <c r="E383" s="28"/>
      <c r="F383" s="28"/>
      <c r="G383" s="28"/>
      <c r="H383" s="28"/>
      <c r="I383" s="28"/>
      <c r="J383" s="28"/>
    </row>
    <row r="384" spans="1:10" x14ac:dyDescent="0.25">
      <c r="A384" s="28"/>
      <c r="B384" s="28"/>
      <c r="C384" s="28"/>
      <c r="D384" s="28"/>
      <c r="E384" s="28"/>
      <c r="F384" s="28"/>
      <c r="G384" s="28"/>
      <c r="H384" s="28"/>
      <c r="I384" s="28"/>
      <c r="J384" s="28"/>
    </row>
    <row r="385" spans="1:10" x14ac:dyDescent="0.25">
      <c r="A385" s="28"/>
      <c r="B385" s="28"/>
      <c r="C385" s="28"/>
      <c r="D385" s="28"/>
      <c r="E385" s="28"/>
      <c r="F385" s="28"/>
      <c r="G385" s="28"/>
      <c r="H385" s="28"/>
      <c r="I385" s="28"/>
      <c r="J385" s="28"/>
    </row>
    <row r="386" spans="1:10" ht="14.25" customHeight="1" x14ac:dyDescent="0.25"/>
    <row r="387" spans="1:10" ht="14.25" customHeight="1" x14ac:dyDescent="0.25"/>
    <row r="389" spans="1:10" x14ac:dyDescent="0.25">
      <c r="A389" s="24" t="s">
        <v>94</v>
      </c>
      <c r="B389" s="24"/>
      <c r="C389" s="24"/>
      <c r="D389" s="24"/>
      <c r="E389" s="24"/>
      <c r="F389" s="24"/>
    </row>
    <row r="390" spans="1:10" ht="15" customHeight="1" x14ac:dyDescent="0.25">
      <c r="A390">
        <v>1</v>
      </c>
      <c r="B390" s="16" t="s">
        <v>77</v>
      </c>
      <c r="C390" s="17"/>
      <c r="D390" s="17"/>
      <c r="E390">
        <f>SUMIF(Quest!$B$48:$AY$50,Risultati!A390)/Risultati!A390</f>
        <v>1</v>
      </c>
    </row>
    <row r="391" spans="1:10" ht="15" customHeight="1" x14ac:dyDescent="0.25">
      <c r="A391">
        <v>2</v>
      </c>
      <c r="B391" s="16" t="s">
        <v>78</v>
      </c>
      <c r="C391" s="17"/>
      <c r="D391" s="17"/>
      <c r="E391">
        <f>SUMIF(Quest!$B$48:$AY$50,Risultati!A391)/Risultati!A391</f>
        <v>3</v>
      </c>
    </row>
    <row r="392" spans="1:10" ht="15" customHeight="1" x14ac:dyDescent="0.25">
      <c r="A392">
        <v>3</v>
      </c>
      <c r="B392" s="16" t="s">
        <v>79</v>
      </c>
      <c r="C392" s="17"/>
      <c r="D392" s="17"/>
      <c r="E392">
        <f>SUMIF(Quest!$B$48:$AY$50,Risultati!A392)/Risultati!A392</f>
        <v>0</v>
      </c>
    </row>
    <row r="393" spans="1:10" ht="15" customHeight="1" x14ac:dyDescent="0.25">
      <c r="A393">
        <v>4</v>
      </c>
      <c r="B393" s="16" t="s">
        <v>80</v>
      </c>
      <c r="C393" s="17"/>
      <c r="D393" s="17"/>
      <c r="E393">
        <f>SUMIF(Quest!$B$48:$AY$50,Risultati!A393)/Risultati!A393</f>
        <v>1</v>
      </c>
    </row>
    <row r="394" spans="1:10" ht="15" customHeight="1" x14ac:dyDescent="0.25">
      <c r="A394">
        <v>5</v>
      </c>
      <c r="B394" s="16" t="s">
        <v>81</v>
      </c>
      <c r="C394" s="17"/>
      <c r="D394" s="17"/>
      <c r="E394">
        <f>SUMIF(Quest!$B$48:$AY$50,Risultati!A394)/Risultati!A394</f>
        <v>1</v>
      </c>
    </row>
    <row r="395" spans="1:10" ht="15" customHeight="1" x14ac:dyDescent="0.25">
      <c r="A395">
        <v>6</v>
      </c>
      <c r="B395" s="16" t="s">
        <v>82</v>
      </c>
      <c r="C395" s="17"/>
      <c r="D395" s="17"/>
      <c r="E395">
        <f>SUMIF(Quest!$B$48:$AY$50,Risultati!A395)/Risultati!A395</f>
        <v>0</v>
      </c>
    </row>
    <row r="396" spans="1:10" ht="15" customHeight="1" x14ac:dyDescent="0.25">
      <c r="A396">
        <v>7</v>
      </c>
      <c r="B396" s="16" t="s">
        <v>83</v>
      </c>
      <c r="C396" s="17"/>
      <c r="D396" s="17"/>
      <c r="E396">
        <f>SUMIF(Quest!$B$48:$AY$50,Risultati!A396)/Risultati!A396</f>
        <v>1</v>
      </c>
    </row>
    <row r="397" spans="1:10" ht="15" customHeight="1" x14ac:dyDescent="0.25">
      <c r="A397">
        <v>8</v>
      </c>
      <c r="B397" s="16" t="s">
        <v>84</v>
      </c>
      <c r="C397" s="17"/>
      <c r="D397" s="17"/>
      <c r="E397">
        <f>SUMIF(Quest!$B$48:$AY$50,Risultati!A397)/Risultati!A397</f>
        <v>1</v>
      </c>
    </row>
    <row r="398" spans="1:10" ht="15" customHeight="1" x14ac:dyDescent="0.25">
      <c r="A398">
        <v>9</v>
      </c>
      <c r="B398" s="16" t="s">
        <v>85</v>
      </c>
      <c r="C398" s="17"/>
      <c r="D398" s="17"/>
      <c r="E398">
        <f>SUMIF(Quest!$B$48:$AY$50,Risultati!A398)/Risultati!A398</f>
        <v>1</v>
      </c>
    </row>
    <row r="399" spans="1:10" ht="15" customHeight="1" x14ac:dyDescent="0.25">
      <c r="A399">
        <v>10</v>
      </c>
      <c r="B399" s="16" t="s">
        <v>86</v>
      </c>
      <c r="C399" s="17"/>
      <c r="D399" s="17"/>
      <c r="E399">
        <f>SUMIF(Quest!$B$48:$AY$50,Risultati!A399)/Risultati!A399</f>
        <v>3</v>
      </c>
    </row>
    <row r="400" spans="1:10" ht="15" customHeight="1" x14ac:dyDescent="0.25">
      <c r="A400">
        <v>11</v>
      </c>
      <c r="B400" s="16" t="s">
        <v>87</v>
      </c>
      <c r="C400" s="17"/>
      <c r="D400" s="17"/>
      <c r="E400">
        <f>SUMIF(Quest!$B$48:$AY$50,Risultati!A400)/Risultati!A400</f>
        <v>0</v>
      </c>
    </row>
    <row r="401" spans="1:5" x14ac:dyDescent="0.25">
      <c r="A401">
        <v>12</v>
      </c>
      <c r="B401" s="16" t="s">
        <v>82</v>
      </c>
      <c r="C401" s="17"/>
      <c r="D401" s="17"/>
      <c r="E401">
        <f>SUMIF(Quest!$B$48:$AY$50,Risultati!A401)/Risultati!A401</f>
        <v>1</v>
      </c>
    </row>
    <row r="402" spans="1:5" ht="15" customHeight="1" x14ac:dyDescent="0.25">
      <c r="A402">
        <v>13</v>
      </c>
      <c r="B402" s="16" t="s">
        <v>96</v>
      </c>
      <c r="C402" s="17"/>
      <c r="D402" s="17"/>
      <c r="E402">
        <f>SUMIF(Quest!$B$48:$AY$50,Risultati!A402)/Risultati!A402</f>
        <v>5</v>
      </c>
    </row>
    <row r="403" spans="1:5" ht="15" customHeight="1" x14ac:dyDescent="0.25">
      <c r="A403">
        <v>14</v>
      </c>
      <c r="B403" s="16" t="s">
        <v>97</v>
      </c>
      <c r="C403" s="17"/>
      <c r="D403" s="17"/>
      <c r="E403">
        <f>SUMIF(Quest!$B$48:$AY$50,Risultati!A403)/Risultati!A403</f>
        <v>5</v>
      </c>
    </row>
    <row r="404" spans="1:5" ht="15" customHeight="1" x14ac:dyDescent="0.25">
      <c r="A404">
        <v>15</v>
      </c>
      <c r="B404" s="16" t="s">
        <v>99</v>
      </c>
      <c r="C404" s="17"/>
      <c r="D404" s="17"/>
      <c r="E404">
        <f>SUMIF(Quest!$B$48:$AY$50,Risultati!A404)/Risultati!A404</f>
        <v>4</v>
      </c>
    </row>
    <row r="405" spans="1:5" ht="15" customHeight="1" x14ac:dyDescent="0.25">
      <c r="A405">
        <v>16</v>
      </c>
      <c r="B405" s="16" t="s">
        <v>100</v>
      </c>
      <c r="C405" s="17"/>
      <c r="D405" s="17"/>
      <c r="E405">
        <f>SUMIF(Quest!$B$48:$AY$50,Risultati!A405)/Risultati!A405</f>
        <v>1</v>
      </c>
    </row>
    <row r="406" spans="1:5" ht="15" customHeight="1" x14ac:dyDescent="0.25">
      <c r="A406">
        <v>17</v>
      </c>
      <c r="B406" s="16" t="s">
        <v>101</v>
      </c>
      <c r="C406" s="17"/>
      <c r="D406" s="17"/>
      <c r="E406">
        <f>SUMIF(Quest!$B$48:$AY$50,Risultati!A406)/Risultati!A406</f>
        <v>0</v>
      </c>
    </row>
    <row r="407" spans="1:5" ht="15" customHeight="1" x14ac:dyDescent="0.25">
      <c r="A407">
        <v>18</v>
      </c>
      <c r="B407" s="16" t="s">
        <v>102</v>
      </c>
      <c r="C407" s="17"/>
      <c r="D407" s="17"/>
      <c r="E407">
        <f>SUMIF(Quest!$B$48:$AY$50,Risultati!A407)/Risultati!A407</f>
        <v>1</v>
      </c>
    </row>
    <row r="408" spans="1:5" x14ac:dyDescent="0.25">
      <c r="A408">
        <v>19</v>
      </c>
      <c r="B408" s="16" t="s">
        <v>95</v>
      </c>
      <c r="C408" s="17"/>
      <c r="D408" s="17"/>
      <c r="E408">
        <f>SUMIF(Quest!$B$48:$AY$50,Risultati!A408)/Risultati!A408</f>
        <v>0</v>
      </c>
    </row>
    <row r="409" spans="1:5" ht="15" customHeight="1" x14ac:dyDescent="0.25">
      <c r="A409">
        <v>20</v>
      </c>
      <c r="B409" s="16" t="s">
        <v>103</v>
      </c>
      <c r="C409" s="17"/>
      <c r="D409" s="17"/>
      <c r="E409">
        <f>SUMIF(Quest!$B$48:$AY$50,Risultati!A409)/Risultati!A409</f>
        <v>3</v>
      </c>
    </row>
    <row r="410" spans="1:5" ht="15" customHeight="1" x14ac:dyDescent="0.25">
      <c r="A410">
        <v>21</v>
      </c>
      <c r="B410" s="16" t="s">
        <v>104</v>
      </c>
      <c r="C410" s="17"/>
      <c r="D410" s="17"/>
      <c r="E410">
        <f>SUMIF(Quest!$B$48:$AY$50,Risultati!A410)/Risultati!A410</f>
        <v>0</v>
      </c>
    </row>
    <row r="411" spans="1:5" ht="15" customHeight="1" x14ac:dyDescent="0.25">
      <c r="A411">
        <v>22</v>
      </c>
      <c r="B411" s="16" t="s">
        <v>98</v>
      </c>
      <c r="C411" s="17"/>
      <c r="D411" s="17"/>
      <c r="E411">
        <f>SUMIF(Quest!$B$48:$AY$50,Risultati!A411)/Risultati!A411</f>
        <v>0</v>
      </c>
    </row>
    <row r="412" spans="1:5" ht="15" customHeight="1" x14ac:dyDescent="0.25">
      <c r="A412">
        <v>23</v>
      </c>
      <c r="B412" s="16" t="s">
        <v>105</v>
      </c>
      <c r="C412" s="17"/>
      <c r="D412" s="17"/>
      <c r="E412">
        <f>SUMIF(Quest!$B$48:$AY$50,Risultati!A412)/Risultati!A412</f>
        <v>0</v>
      </c>
    </row>
    <row r="414" spans="1:5" x14ac:dyDescent="0.25">
      <c r="A414" t="s">
        <v>88</v>
      </c>
      <c r="B414" s="24"/>
      <c r="C414" s="24"/>
      <c r="D414" s="24"/>
      <c r="E414" s="24"/>
    </row>
    <row r="415" spans="1:5" x14ac:dyDescent="0.25">
      <c r="B415" s="36"/>
      <c r="C415" s="36"/>
      <c r="D415" s="36"/>
      <c r="E415" s="36"/>
    </row>
    <row r="416" spans="1:5" x14ac:dyDescent="0.25">
      <c r="B416" s="36"/>
      <c r="C416" s="36"/>
      <c r="D416" s="36"/>
      <c r="E416" s="36"/>
    </row>
    <row r="417" spans="2:5" x14ac:dyDescent="0.25">
      <c r="B417" s="36"/>
      <c r="C417" s="36"/>
      <c r="D417" s="36"/>
      <c r="E417" s="36"/>
    </row>
    <row r="418" spans="2:5" x14ac:dyDescent="0.25">
      <c r="B418" s="36"/>
      <c r="C418" s="36"/>
      <c r="D418" s="36"/>
      <c r="E418" s="36"/>
    </row>
  </sheetData>
  <mergeCells count="33">
    <mergeCell ref="B415:E415"/>
    <mergeCell ref="B416:E416"/>
    <mergeCell ref="B417:E417"/>
    <mergeCell ref="B418:E418"/>
    <mergeCell ref="A111:F111"/>
    <mergeCell ref="A308:F308"/>
    <mergeCell ref="A340:F340"/>
    <mergeCell ref="A374:J374"/>
    <mergeCell ref="A375:J375"/>
    <mergeCell ref="A376:J376"/>
    <mergeCell ref="A377:J377"/>
    <mergeCell ref="A378:J378"/>
    <mergeCell ref="A379:J379"/>
    <mergeCell ref="A380:J380"/>
    <mergeCell ref="A381:J381"/>
    <mergeCell ref="A382:J382"/>
    <mergeCell ref="A2:F2"/>
    <mergeCell ref="A1:F1"/>
    <mergeCell ref="A8:F8"/>
    <mergeCell ref="A39:F39"/>
    <mergeCell ref="A63:F63"/>
    <mergeCell ref="A87:F87"/>
    <mergeCell ref="B414:E414"/>
    <mergeCell ref="A135:F135"/>
    <mergeCell ref="A159:F159"/>
    <mergeCell ref="A183:F183"/>
    <mergeCell ref="A211:F211"/>
    <mergeCell ref="A240:F240"/>
    <mergeCell ref="A275:F275"/>
    <mergeCell ref="A389:F389"/>
    <mergeCell ref="A383:J383"/>
    <mergeCell ref="A384:J384"/>
    <mergeCell ref="A385:J385"/>
  </mergeCells>
  <conditionalFormatting sqref="E390:E412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AA375-AC1F-4E75-B47E-658C7F81248D}">
  <dimension ref="A1:AY50"/>
  <sheetViews>
    <sheetView topLeftCell="A19" workbookViewId="0">
      <selection activeCell="P40" sqref="P40:P46"/>
    </sheetView>
  </sheetViews>
  <sheetFormatPr defaultRowHeight="15" x14ac:dyDescent="0.25"/>
  <cols>
    <col min="2" max="51" width="3.7109375" customWidth="1"/>
  </cols>
  <sheetData>
    <row r="1" spans="1:51" ht="15.75" thickBot="1" x14ac:dyDescent="0.3">
      <c r="A1" s="11" t="s">
        <v>14</v>
      </c>
      <c r="B1" s="10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I1" s="8">
        <v>8</v>
      </c>
      <c r="J1" s="8">
        <v>9</v>
      </c>
      <c r="K1" s="8">
        <v>10</v>
      </c>
      <c r="L1" s="8">
        <v>11</v>
      </c>
      <c r="M1" s="8">
        <v>12</v>
      </c>
      <c r="N1" s="8">
        <v>13</v>
      </c>
      <c r="O1" s="8">
        <v>14</v>
      </c>
      <c r="P1" s="8">
        <v>15</v>
      </c>
      <c r="Q1" s="8">
        <v>16</v>
      </c>
      <c r="R1" s="8">
        <v>17</v>
      </c>
      <c r="S1" s="8">
        <v>18</v>
      </c>
      <c r="T1" s="8">
        <v>19</v>
      </c>
      <c r="U1" s="8">
        <v>20</v>
      </c>
      <c r="V1" s="8">
        <v>21</v>
      </c>
      <c r="W1" s="8">
        <v>22</v>
      </c>
      <c r="X1" s="8">
        <v>23</v>
      </c>
      <c r="Y1" s="8">
        <v>24</v>
      </c>
      <c r="Z1" s="8">
        <v>25</v>
      </c>
      <c r="AA1" s="8">
        <v>26</v>
      </c>
      <c r="AB1" s="8">
        <v>27</v>
      </c>
      <c r="AC1" s="8">
        <v>28</v>
      </c>
      <c r="AD1" s="8">
        <v>29</v>
      </c>
      <c r="AE1" s="8">
        <v>30</v>
      </c>
      <c r="AF1" s="8">
        <v>31</v>
      </c>
      <c r="AG1" s="8">
        <v>32</v>
      </c>
      <c r="AH1" s="8">
        <v>33</v>
      </c>
      <c r="AI1" s="8">
        <v>34</v>
      </c>
      <c r="AJ1" s="8">
        <v>35</v>
      </c>
      <c r="AK1" s="8">
        <v>36</v>
      </c>
      <c r="AL1" s="8">
        <v>37</v>
      </c>
      <c r="AM1" s="8">
        <v>38</v>
      </c>
      <c r="AN1" s="8">
        <v>39</v>
      </c>
      <c r="AO1" s="8">
        <v>40</v>
      </c>
      <c r="AP1" s="8">
        <v>41</v>
      </c>
      <c r="AQ1" s="8">
        <v>42</v>
      </c>
      <c r="AR1" s="8">
        <v>43</v>
      </c>
      <c r="AS1" s="8">
        <v>44</v>
      </c>
      <c r="AT1" s="8">
        <v>45</v>
      </c>
      <c r="AU1" s="8">
        <v>46</v>
      </c>
      <c r="AV1" s="8">
        <v>47</v>
      </c>
      <c r="AW1" s="8">
        <v>48</v>
      </c>
      <c r="AX1" s="8">
        <v>49</v>
      </c>
      <c r="AY1" s="9">
        <v>50</v>
      </c>
    </row>
    <row r="2" spans="1:51" x14ac:dyDescent="0.25">
      <c r="A2" s="14" t="s">
        <v>15</v>
      </c>
      <c r="B2">
        <v>2</v>
      </c>
      <c r="C2">
        <v>3</v>
      </c>
      <c r="D2">
        <v>3</v>
      </c>
      <c r="E2">
        <v>2</v>
      </c>
      <c r="F2">
        <v>3</v>
      </c>
      <c r="G2">
        <v>3</v>
      </c>
      <c r="H2">
        <v>3</v>
      </c>
      <c r="I2">
        <v>2</v>
      </c>
      <c r="J2">
        <v>2</v>
      </c>
      <c r="K2">
        <v>4</v>
      </c>
      <c r="L2">
        <v>4</v>
      </c>
      <c r="M2">
        <v>2</v>
      </c>
      <c r="N2">
        <v>3</v>
      </c>
      <c r="O2">
        <v>4</v>
      </c>
      <c r="P2">
        <v>3</v>
      </c>
    </row>
    <row r="3" spans="1:51" x14ac:dyDescent="0.25">
      <c r="A3" s="12" t="s">
        <v>16</v>
      </c>
      <c r="B3">
        <v>4</v>
      </c>
      <c r="C3">
        <v>3</v>
      </c>
      <c r="D3">
        <v>4</v>
      </c>
      <c r="E3">
        <v>3</v>
      </c>
      <c r="F3">
        <v>2</v>
      </c>
      <c r="G3">
        <v>3</v>
      </c>
      <c r="H3">
        <v>3</v>
      </c>
      <c r="I3">
        <v>3</v>
      </c>
      <c r="J3">
        <v>3</v>
      </c>
      <c r="K3">
        <v>4</v>
      </c>
      <c r="L3">
        <v>4</v>
      </c>
      <c r="M3">
        <v>4</v>
      </c>
      <c r="N3">
        <v>4</v>
      </c>
      <c r="O3">
        <v>3</v>
      </c>
      <c r="P3">
        <v>3</v>
      </c>
    </row>
    <row r="4" spans="1:51" x14ac:dyDescent="0.25">
      <c r="A4" s="12" t="s">
        <v>17</v>
      </c>
      <c r="B4">
        <v>3</v>
      </c>
      <c r="C4">
        <v>3</v>
      </c>
      <c r="D4">
        <v>3</v>
      </c>
      <c r="E4">
        <v>2</v>
      </c>
      <c r="F4">
        <v>2</v>
      </c>
      <c r="G4">
        <v>3</v>
      </c>
      <c r="H4">
        <v>3</v>
      </c>
      <c r="I4">
        <v>1</v>
      </c>
      <c r="J4">
        <v>1</v>
      </c>
      <c r="K4">
        <v>3</v>
      </c>
      <c r="L4">
        <v>3</v>
      </c>
      <c r="M4">
        <v>3</v>
      </c>
      <c r="N4">
        <v>2</v>
      </c>
      <c r="O4">
        <v>3</v>
      </c>
      <c r="P4">
        <v>3</v>
      </c>
    </row>
    <row r="5" spans="1:51" x14ac:dyDescent="0.25">
      <c r="A5" s="12" t="s">
        <v>18</v>
      </c>
      <c r="B5">
        <v>4</v>
      </c>
      <c r="D5">
        <v>4</v>
      </c>
      <c r="E5">
        <v>3</v>
      </c>
      <c r="F5">
        <v>2</v>
      </c>
      <c r="G5">
        <v>3</v>
      </c>
      <c r="H5">
        <v>3</v>
      </c>
      <c r="I5">
        <v>3</v>
      </c>
      <c r="J5">
        <v>3</v>
      </c>
      <c r="K5">
        <v>4</v>
      </c>
      <c r="L5">
        <v>4</v>
      </c>
      <c r="M5">
        <v>3</v>
      </c>
      <c r="N5">
        <v>3</v>
      </c>
      <c r="O5">
        <v>3</v>
      </c>
      <c r="P5">
        <v>3</v>
      </c>
    </row>
    <row r="6" spans="1:51" x14ac:dyDescent="0.25">
      <c r="A6" s="12" t="s">
        <v>19</v>
      </c>
      <c r="B6">
        <v>2</v>
      </c>
      <c r="C6">
        <v>2</v>
      </c>
      <c r="D6">
        <v>3</v>
      </c>
      <c r="E6">
        <v>2</v>
      </c>
      <c r="F6">
        <v>2</v>
      </c>
      <c r="G6">
        <v>3</v>
      </c>
      <c r="H6">
        <v>3</v>
      </c>
      <c r="I6">
        <v>2</v>
      </c>
      <c r="J6">
        <v>2</v>
      </c>
      <c r="K6">
        <v>3</v>
      </c>
      <c r="L6">
        <v>3</v>
      </c>
      <c r="M6">
        <v>1</v>
      </c>
      <c r="N6">
        <v>3</v>
      </c>
      <c r="O6">
        <v>3</v>
      </c>
      <c r="P6">
        <v>2</v>
      </c>
    </row>
    <row r="7" spans="1:51" x14ac:dyDescent="0.25">
      <c r="A7" s="12" t="s">
        <v>20</v>
      </c>
      <c r="B7">
        <v>3</v>
      </c>
      <c r="C7">
        <v>3</v>
      </c>
      <c r="D7">
        <v>4</v>
      </c>
      <c r="E7">
        <v>2</v>
      </c>
      <c r="F7">
        <v>2</v>
      </c>
      <c r="G7">
        <v>3</v>
      </c>
      <c r="H7">
        <v>3</v>
      </c>
      <c r="I7">
        <v>3</v>
      </c>
      <c r="J7">
        <v>4</v>
      </c>
      <c r="K7">
        <v>3</v>
      </c>
      <c r="L7">
        <v>3</v>
      </c>
      <c r="M7">
        <v>2</v>
      </c>
      <c r="N7">
        <v>3</v>
      </c>
      <c r="O7">
        <v>2</v>
      </c>
      <c r="P7">
        <v>2</v>
      </c>
    </row>
    <row r="8" spans="1:51" x14ac:dyDescent="0.25">
      <c r="A8" s="12" t="s">
        <v>21</v>
      </c>
      <c r="B8">
        <v>4</v>
      </c>
      <c r="C8">
        <v>3</v>
      </c>
      <c r="D8">
        <v>4</v>
      </c>
      <c r="E8">
        <v>2</v>
      </c>
      <c r="F8">
        <v>2</v>
      </c>
      <c r="G8">
        <v>3</v>
      </c>
      <c r="H8">
        <v>3</v>
      </c>
      <c r="I8">
        <v>4</v>
      </c>
      <c r="J8">
        <v>4</v>
      </c>
      <c r="K8">
        <v>4</v>
      </c>
      <c r="L8">
        <v>4</v>
      </c>
      <c r="M8">
        <v>4</v>
      </c>
      <c r="N8">
        <v>3</v>
      </c>
      <c r="O8">
        <v>2</v>
      </c>
      <c r="P8">
        <v>2</v>
      </c>
    </row>
    <row r="9" spans="1:51" x14ac:dyDescent="0.25">
      <c r="A9" s="12" t="s">
        <v>22</v>
      </c>
      <c r="B9">
        <v>4</v>
      </c>
      <c r="C9">
        <v>2</v>
      </c>
      <c r="D9">
        <v>4</v>
      </c>
      <c r="E9">
        <v>3</v>
      </c>
      <c r="F9">
        <v>2</v>
      </c>
      <c r="G9">
        <v>2</v>
      </c>
      <c r="H9">
        <v>3</v>
      </c>
      <c r="I9">
        <v>4</v>
      </c>
      <c r="J9">
        <v>4</v>
      </c>
      <c r="K9">
        <v>4</v>
      </c>
      <c r="L9">
        <v>4</v>
      </c>
      <c r="M9">
        <v>3</v>
      </c>
      <c r="N9">
        <v>3</v>
      </c>
      <c r="O9">
        <v>1</v>
      </c>
      <c r="P9">
        <v>2</v>
      </c>
    </row>
    <row r="10" spans="1:51" x14ac:dyDescent="0.25">
      <c r="A10" s="12" t="s">
        <v>23</v>
      </c>
      <c r="B10">
        <v>3</v>
      </c>
      <c r="C10">
        <v>1</v>
      </c>
      <c r="D10">
        <v>3</v>
      </c>
      <c r="E10">
        <v>2</v>
      </c>
      <c r="F10">
        <v>2</v>
      </c>
      <c r="G10">
        <v>3</v>
      </c>
      <c r="H10">
        <v>3</v>
      </c>
      <c r="I10">
        <v>1</v>
      </c>
      <c r="J10">
        <v>2</v>
      </c>
      <c r="K10">
        <v>4</v>
      </c>
      <c r="L10">
        <v>4</v>
      </c>
      <c r="M10">
        <v>3</v>
      </c>
      <c r="N10">
        <v>3</v>
      </c>
      <c r="O10">
        <v>1</v>
      </c>
      <c r="P10">
        <v>2</v>
      </c>
    </row>
    <row r="11" spans="1:51" x14ac:dyDescent="0.25">
      <c r="A11" s="12" t="s">
        <v>24</v>
      </c>
      <c r="B11">
        <v>3</v>
      </c>
      <c r="C11">
        <v>1</v>
      </c>
      <c r="D11">
        <v>3</v>
      </c>
      <c r="E11">
        <v>2</v>
      </c>
      <c r="F11">
        <v>2</v>
      </c>
      <c r="G11">
        <v>3</v>
      </c>
      <c r="H11">
        <v>3</v>
      </c>
      <c r="I11">
        <v>3</v>
      </c>
      <c r="J11">
        <v>3</v>
      </c>
      <c r="K11">
        <v>4</v>
      </c>
      <c r="L11">
        <v>4</v>
      </c>
      <c r="M11">
        <v>3</v>
      </c>
      <c r="N11">
        <v>3</v>
      </c>
      <c r="O11">
        <v>1</v>
      </c>
      <c r="P11">
        <v>2</v>
      </c>
    </row>
    <row r="12" spans="1:51" x14ac:dyDescent="0.25">
      <c r="A12" s="12" t="s">
        <v>25</v>
      </c>
      <c r="B12">
        <v>3</v>
      </c>
      <c r="C12">
        <v>1</v>
      </c>
      <c r="D12">
        <v>2</v>
      </c>
      <c r="E12">
        <v>2</v>
      </c>
      <c r="F12">
        <v>2</v>
      </c>
      <c r="G12">
        <v>3</v>
      </c>
      <c r="H12">
        <v>2</v>
      </c>
      <c r="I12">
        <v>2</v>
      </c>
      <c r="J12">
        <v>1</v>
      </c>
      <c r="K12">
        <v>4</v>
      </c>
      <c r="L12">
        <v>4</v>
      </c>
      <c r="M12">
        <v>3</v>
      </c>
      <c r="N12">
        <v>4</v>
      </c>
      <c r="O12">
        <v>1</v>
      </c>
      <c r="P12">
        <v>2</v>
      </c>
    </row>
    <row r="13" spans="1:51" x14ac:dyDescent="0.25">
      <c r="A13" s="12" t="s">
        <v>26</v>
      </c>
      <c r="B13">
        <v>3</v>
      </c>
      <c r="C13">
        <v>1</v>
      </c>
      <c r="D13">
        <v>1</v>
      </c>
      <c r="E13">
        <v>1</v>
      </c>
      <c r="F13">
        <v>2</v>
      </c>
      <c r="G13">
        <v>2</v>
      </c>
      <c r="H13">
        <v>3</v>
      </c>
      <c r="I13">
        <v>1</v>
      </c>
      <c r="J13">
        <v>1</v>
      </c>
      <c r="K13">
        <v>4</v>
      </c>
      <c r="L13">
        <v>4</v>
      </c>
      <c r="M13">
        <v>3</v>
      </c>
      <c r="N13">
        <v>3</v>
      </c>
      <c r="O13">
        <v>1</v>
      </c>
      <c r="P13">
        <v>2</v>
      </c>
    </row>
    <row r="14" spans="1:51" x14ac:dyDescent="0.25">
      <c r="A14" s="12" t="s">
        <v>27</v>
      </c>
      <c r="B14">
        <v>3</v>
      </c>
      <c r="C14">
        <v>1</v>
      </c>
      <c r="D14">
        <v>2</v>
      </c>
      <c r="F14">
        <v>2</v>
      </c>
      <c r="G14">
        <v>3</v>
      </c>
      <c r="I14">
        <v>1</v>
      </c>
      <c r="J14">
        <v>2</v>
      </c>
      <c r="K14">
        <v>3</v>
      </c>
      <c r="L14">
        <v>3</v>
      </c>
      <c r="M14">
        <v>3</v>
      </c>
      <c r="N14">
        <v>2</v>
      </c>
      <c r="O14">
        <v>1</v>
      </c>
      <c r="P14">
        <v>2</v>
      </c>
    </row>
    <row r="15" spans="1:51" x14ac:dyDescent="0.25">
      <c r="A15" s="12" t="s">
        <v>28</v>
      </c>
      <c r="B15">
        <v>3</v>
      </c>
      <c r="C15">
        <v>1</v>
      </c>
      <c r="D15">
        <v>1</v>
      </c>
      <c r="E15">
        <v>3</v>
      </c>
      <c r="F15">
        <v>2</v>
      </c>
      <c r="G15">
        <v>3</v>
      </c>
      <c r="H15">
        <v>2</v>
      </c>
      <c r="I15">
        <v>2</v>
      </c>
      <c r="J15">
        <v>2</v>
      </c>
      <c r="K15">
        <v>4</v>
      </c>
      <c r="L15">
        <v>4</v>
      </c>
      <c r="M15">
        <v>3</v>
      </c>
      <c r="N15">
        <v>3</v>
      </c>
      <c r="O15">
        <v>1</v>
      </c>
      <c r="P15">
        <v>2</v>
      </c>
    </row>
    <row r="16" spans="1:51" x14ac:dyDescent="0.25">
      <c r="A16" s="12" t="s">
        <v>29</v>
      </c>
      <c r="B16">
        <v>2</v>
      </c>
      <c r="C16">
        <v>1</v>
      </c>
      <c r="D16">
        <v>1</v>
      </c>
      <c r="E16">
        <v>2</v>
      </c>
      <c r="F16">
        <v>2</v>
      </c>
      <c r="G16">
        <v>3</v>
      </c>
      <c r="H16">
        <v>2</v>
      </c>
      <c r="I16">
        <v>3</v>
      </c>
      <c r="J16">
        <v>3</v>
      </c>
      <c r="K16">
        <v>2</v>
      </c>
      <c r="L16">
        <v>2</v>
      </c>
      <c r="M16">
        <v>3</v>
      </c>
      <c r="N16">
        <v>2</v>
      </c>
      <c r="O16">
        <v>1</v>
      </c>
      <c r="P16">
        <v>2</v>
      </c>
    </row>
    <row r="17" spans="1:16" x14ac:dyDescent="0.25">
      <c r="A17" s="12" t="s">
        <v>33</v>
      </c>
      <c r="B17">
        <v>3</v>
      </c>
      <c r="D17">
        <v>3</v>
      </c>
      <c r="E17">
        <v>2</v>
      </c>
      <c r="G17">
        <v>3</v>
      </c>
      <c r="H17">
        <v>3</v>
      </c>
      <c r="I17">
        <v>3</v>
      </c>
      <c r="J17">
        <v>3</v>
      </c>
      <c r="K17">
        <v>4</v>
      </c>
      <c r="L17">
        <v>4</v>
      </c>
      <c r="M17">
        <v>2</v>
      </c>
      <c r="N17">
        <v>3</v>
      </c>
      <c r="O17">
        <v>1</v>
      </c>
      <c r="P17">
        <v>2</v>
      </c>
    </row>
    <row r="18" spans="1:16" x14ac:dyDescent="0.25">
      <c r="A18" s="12" t="s">
        <v>34</v>
      </c>
      <c r="B18">
        <v>3</v>
      </c>
      <c r="C18">
        <v>1</v>
      </c>
      <c r="E18">
        <v>2</v>
      </c>
      <c r="F18">
        <v>3</v>
      </c>
      <c r="G18">
        <v>3</v>
      </c>
      <c r="H18">
        <v>3</v>
      </c>
      <c r="I18">
        <v>3</v>
      </c>
      <c r="J18">
        <v>3</v>
      </c>
      <c r="K18">
        <v>4</v>
      </c>
      <c r="L18">
        <v>4</v>
      </c>
      <c r="M18">
        <v>3</v>
      </c>
      <c r="N18">
        <v>3</v>
      </c>
      <c r="O18">
        <v>1</v>
      </c>
      <c r="P18">
        <v>2</v>
      </c>
    </row>
    <row r="19" spans="1:16" x14ac:dyDescent="0.25">
      <c r="A19" s="12" t="s">
        <v>35</v>
      </c>
      <c r="B19">
        <v>3</v>
      </c>
      <c r="C19">
        <v>1</v>
      </c>
      <c r="D19">
        <v>2</v>
      </c>
      <c r="E19">
        <v>2</v>
      </c>
      <c r="F19">
        <v>3</v>
      </c>
      <c r="G19">
        <v>4</v>
      </c>
      <c r="H19">
        <v>3</v>
      </c>
      <c r="I19">
        <v>2</v>
      </c>
      <c r="J19">
        <v>3</v>
      </c>
      <c r="K19">
        <v>4</v>
      </c>
      <c r="L19">
        <v>4</v>
      </c>
      <c r="M19">
        <v>2</v>
      </c>
      <c r="N19">
        <v>4</v>
      </c>
      <c r="O19">
        <v>1</v>
      </c>
      <c r="P19">
        <v>2</v>
      </c>
    </row>
    <row r="20" spans="1:16" x14ac:dyDescent="0.25">
      <c r="A20" s="12" t="s">
        <v>36</v>
      </c>
      <c r="B20">
        <v>3</v>
      </c>
      <c r="C20">
        <v>1</v>
      </c>
      <c r="D20">
        <v>3</v>
      </c>
      <c r="E20">
        <v>2</v>
      </c>
      <c r="F20">
        <v>3</v>
      </c>
      <c r="G20">
        <v>3</v>
      </c>
      <c r="H20">
        <v>3</v>
      </c>
      <c r="I20">
        <v>3</v>
      </c>
      <c r="J20">
        <v>4</v>
      </c>
      <c r="K20">
        <v>4</v>
      </c>
      <c r="L20">
        <v>4</v>
      </c>
      <c r="M20">
        <v>2</v>
      </c>
      <c r="N20">
        <v>3</v>
      </c>
      <c r="O20">
        <v>1</v>
      </c>
      <c r="P20">
        <v>2</v>
      </c>
    </row>
    <row r="21" spans="1:16" x14ac:dyDescent="0.25">
      <c r="A21" s="12" t="s">
        <v>37</v>
      </c>
      <c r="B21">
        <v>3</v>
      </c>
      <c r="C21">
        <v>1</v>
      </c>
      <c r="D21">
        <v>1</v>
      </c>
      <c r="E21">
        <v>1</v>
      </c>
      <c r="F21">
        <v>3</v>
      </c>
      <c r="G21">
        <v>2</v>
      </c>
      <c r="H21">
        <v>2</v>
      </c>
      <c r="I21">
        <v>2</v>
      </c>
      <c r="J21">
        <v>2</v>
      </c>
      <c r="K21">
        <v>4</v>
      </c>
      <c r="L21">
        <v>4</v>
      </c>
      <c r="M21">
        <v>1</v>
      </c>
      <c r="N21">
        <v>2</v>
      </c>
      <c r="O21">
        <v>2</v>
      </c>
      <c r="P21">
        <v>2</v>
      </c>
    </row>
    <row r="22" spans="1:16" x14ac:dyDescent="0.25">
      <c r="A22" s="12" t="s">
        <v>38</v>
      </c>
      <c r="B22">
        <v>3</v>
      </c>
      <c r="C22">
        <v>3</v>
      </c>
      <c r="D22">
        <v>1</v>
      </c>
      <c r="E22">
        <v>2</v>
      </c>
      <c r="F22">
        <v>1</v>
      </c>
      <c r="G22">
        <v>1</v>
      </c>
      <c r="H22">
        <v>3</v>
      </c>
      <c r="I22">
        <v>1</v>
      </c>
      <c r="J22">
        <v>1</v>
      </c>
      <c r="K22">
        <v>1</v>
      </c>
      <c r="L22">
        <v>1</v>
      </c>
      <c r="M22">
        <v>2</v>
      </c>
      <c r="N22">
        <v>1</v>
      </c>
      <c r="O22">
        <v>2</v>
      </c>
      <c r="P22">
        <v>2</v>
      </c>
    </row>
    <row r="23" spans="1:16" x14ac:dyDescent="0.25">
      <c r="A23" s="12" t="s">
        <v>39</v>
      </c>
      <c r="B23">
        <v>3</v>
      </c>
      <c r="C23">
        <v>3</v>
      </c>
      <c r="D23">
        <v>1</v>
      </c>
      <c r="E23">
        <v>2</v>
      </c>
      <c r="F23">
        <v>1</v>
      </c>
      <c r="G23">
        <v>1</v>
      </c>
      <c r="H23">
        <v>3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3</v>
      </c>
      <c r="P23">
        <v>2</v>
      </c>
    </row>
    <row r="24" spans="1:16" x14ac:dyDescent="0.25">
      <c r="A24" s="12" t="s">
        <v>40</v>
      </c>
      <c r="B24">
        <v>3</v>
      </c>
      <c r="C24">
        <v>1</v>
      </c>
      <c r="D24">
        <v>1</v>
      </c>
      <c r="E24">
        <v>4</v>
      </c>
      <c r="F24">
        <v>1</v>
      </c>
      <c r="G24">
        <v>2</v>
      </c>
      <c r="I24">
        <v>2</v>
      </c>
      <c r="J24">
        <v>2</v>
      </c>
      <c r="K24">
        <v>1</v>
      </c>
      <c r="L24">
        <v>1</v>
      </c>
      <c r="M24">
        <v>3</v>
      </c>
      <c r="N24">
        <v>2</v>
      </c>
      <c r="O24">
        <v>4</v>
      </c>
      <c r="P24">
        <v>3</v>
      </c>
    </row>
    <row r="25" spans="1:16" x14ac:dyDescent="0.25">
      <c r="A25" s="12" t="s">
        <v>41</v>
      </c>
      <c r="B25">
        <v>3</v>
      </c>
      <c r="C25">
        <v>4</v>
      </c>
      <c r="D25">
        <v>1</v>
      </c>
      <c r="E25">
        <v>2</v>
      </c>
      <c r="F25">
        <v>1</v>
      </c>
      <c r="G25">
        <v>1</v>
      </c>
      <c r="I25">
        <v>2</v>
      </c>
      <c r="J25">
        <v>1</v>
      </c>
      <c r="K25">
        <v>1</v>
      </c>
      <c r="L25">
        <v>1</v>
      </c>
      <c r="M25">
        <v>1</v>
      </c>
      <c r="N25">
        <v>1</v>
      </c>
      <c r="O25">
        <v>4</v>
      </c>
      <c r="P25">
        <v>3</v>
      </c>
    </row>
    <row r="26" spans="1:16" x14ac:dyDescent="0.25">
      <c r="A26" s="12" t="s">
        <v>42</v>
      </c>
      <c r="B26">
        <v>3</v>
      </c>
      <c r="C26">
        <v>1</v>
      </c>
      <c r="D26">
        <v>1</v>
      </c>
      <c r="E26">
        <v>3</v>
      </c>
      <c r="F26">
        <v>1</v>
      </c>
      <c r="G26">
        <v>3</v>
      </c>
      <c r="I26">
        <v>2</v>
      </c>
      <c r="J26">
        <v>2</v>
      </c>
      <c r="K26">
        <v>1</v>
      </c>
      <c r="L26">
        <v>1</v>
      </c>
      <c r="M26">
        <v>3</v>
      </c>
      <c r="N26">
        <v>2</v>
      </c>
      <c r="O26">
        <v>4</v>
      </c>
      <c r="P26">
        <v>3</v>
      </c>
    </row>
    <row r="27" spans="1:16" x14ac:dyDescent="0.25">
      <c r="A27" s="12" t="s">
        <v>43</v>
      </c>
      <c r="B27">
        <v>3</v>
      </c>
      <c r="C27">
        <v>1</v>
      </c>
      <c r="D27">
        <v>3</v>
      </c>
      <c r="E27">
        <v>2</v>
      </c>
      <c r="F27">
        <v>2</v>
      </c>
      <c r="G27">
        <v>2</v>
      </c>
      <c r="I27">
        <v>4</v>
      </c>
      <c r="J27">
        <v>2</v>
      </c>
      <c r="K27">
        <v>1</v>
      </c>
      <c r="L27">
        <v>1</v>
      </c>
      <c r="M27">
        <v>2</v>
      </c>
      <c r="N27">
        <v>2</v>
      </c>
      <c r="O27">
        <v>4</v>
      </c>
      <c r="P27">
        <v>3</v>
      </c>
    </row>
    <row r="28" spans="1:16" x14ac:dyDescent="0.25">
      <c r="A28" s="12" t="s">
        <v>44</v>
      </c>
      <c r="B28">
        <v>3</v>
      </c>
      <c r="C28">
        <v>4</v>
      </c>
      <c r="D28">
        <v>1</v>
      </c>
      <c r="E28">
        <v>2</v>
      </c>
      <c r="F28">
        <v>1</v>
      </c>
      <c r="G28">
        <v>1</v>
      </c>
      <c r="I28">
        <v>2</v>
      </c>
      <c r="J28">
        <v>2</v>
      </c>
      <c r="K28">
        <v>1</v>
      </c>
      <c r="L28">
        <v>1</v>
      </c>
      <c r="M28">
        <v>2</v>
      </c>
      <c r="N28">
        <v>2</v>
      </c>
      <c r="O28">
        <v>3</v>
      </c>
      <c r="P28">
        <v>2</v>
      </c>
    </row>
    <row r="29" spans="1:16" x14ac:dyDescent="0.25">
      <c r="A29" s="12" t="s">
        <v>45</v>
      </c>
      <c r="B29">
        <v>3</v>
      </c>
      <c r="C29">
        <v>2</v>
      </c>
      <c r="D29">
        <v>1</v>
      </c>
      <c r="E29">
        <v>2</v>
      </c>
      <c r="F29">
        <v>2</v>
      </c>
      <c r="G29">
        <v>1</v>
      </c>
      <c r="I29">
        <v>1</v>
      </c>
      <c r="J29">
        <v>1</v>
      </c>
      <c r="K29">
        <v>1</v>
      </c>
      <c r="L29">
        <v>1</v>
      </c>
      <c r="M29">
        <v>2</v>
      </c>
      <c r="N29">
        <v>1</v>
      </c>
      <c r="O29">
        <v>3</v>
      </c>
    </row>
    <row r="30" spans="1:16" x14ac:dyDescent="0.25">
      <c r="A30" s="12" t="s">
        <v>46</v>
      </c>
      <c r="B30">
        <v>3</v>
      </c>
      <c r="D30">
        <v>2</v>
      </c>
      <c r="E30">
        <v>2</v>
      </c>
      <c r="F30">
        <v>3</v>
      </c>
      <c r="G30">
        <v>3</v>
      </c>
      <c r="H30">
        <v>3</v>
      </c>
      <c r="I30">
        <v>3</v>
      </c>
      <c r="J30">
        <v>3</v>
      </c>
      <c r="K30">
        <v>3</v>
      </c>
      <c r="L30">
        <v>3</v>
      </c>
      <c r="M30">
        <v>2</v>
      </c>
      <c r="N30">
        <v>3</v>
      </c>
      <c r="O30">
        <v>3</v>
      </c>
      <c r="P30">
        <v>3</v>
      </c>
    </row>
    <row r="31" spans="1:16" x14ac:dyDescent="0.25">
      <c r="A31" s="12" t="s">
        <v>47</v>
      </c>
      <c r="B31">
        <v>3</v>
      </c>
      <c r="D31">
        <v>3</v>
      </c>
      <c r="E31">
        <v>2</v>
      </c>
      <c r="F31">
        <v>3</v>
      </c>
      <c r="G31">
        <v>3</v>
      </c>
      <c r="H31">
        <v>3</v>
      </c>
      <c r="I31">
        <v>4</v>
      </c>
      <c r="J31">
        <v>4</v>
      </c>
      <c r="K31">
        <v>3</v>
      </c>
      <c r="L31">
        <v>3</v>
      </c>
      <c r="M31">
        <v>3</v>
      </c>
      <c r="N31">
        <v>3</v>
      </c>
      <c r="O31">
        <v>4</v>
      </c>
      <c r="P31">
        <v>4</v>
      </c>
    </row>
    <row r="32" spans="1:16" x14ac:dyDescent="0.25">
      <c r="A32" s="12" t="s">
        <v>48</v>
      </c>
      <c r="B32">
        <v>3</v>
      </c>
      <c r="D32">
        <v>2</v>
      </c>
      <c r="E32">
        <v>2</v>
      </c>
      <c r="F32">
        <v>3</v>
      </c>
      <c r="G32">
        <v>4</v>
      </c>
      <c r="H32">
        <v>3</v>
      </c>
      <c r="I32">
        <v>3</v>
      </c>
      <c r="J32">
        <v>3</v>
      </c>
      <c r="K32">
        <v>3</v>
      </c>
      <c r="L32">
        <v>3</v>
      </c>
      <c r="M32">
        <v>3</v>
      </c>
      <c r="N32">
        <v>3</v>
      </c>
      <c r="O32">
        <v>1</v>
      </c>
      <c r="P32">
        <v>2</v>
      </c>
    </row>
    <row r="33" spans="1:16" x14ac:dyDescent="0.25">
      <c r="A33" s="12" t="s">
        <v>49</v>
      </c>
      <c r="B33">
        <v>3</v>
      </c>
      <c r="D33">
        <v>3</v>
      </c>
      <c r="E33">
        <v>3</v>
      </c>
      <c r="F33">
        <v>3</v>
      </c>
      <c r="G33">
        <v>4</v>
      </c>
      <c r="H33">
        <v>2</v>
      </c>
      <c r="I33">
        <v>1</v>
      </c>
      <c r="J33">
        <v>2</v>
      </c>
      <c r="K33">
        <v>4</v>
      </c>
      <c r="L33">
        <v>4</v>
      </c>
      <c r="M33">
        <v>3</v>
      </c>
      <c r="N33">
        <v>2</v>
      </c>
      <c r="O33">
        <v>1</v>
      </c>
      <c r="P33">
        <v>2</v>
      </c>
    </row>
    <row r="34" spans="1:16" x14ac:dyDescent="0.25">
      <c r="A34" s="12" t="s">
        <v>50</v>
      </c>
      <c r="B34">
        <v>3</v>
      </c>
      <c r="D34">
        <v>3</v>
      </c>
      <c r="E34">
        <v>2</v>
      </c>
      <c r="F34">
        <v>3</v>
      </c>
      <c r="G34">
        <v>3</v>
      </c>
      <c r="H34">
        <v>3</v>
      </c>
      <c r="I34">
        <v>4</v>
      </c>
      <c r="J34">
        <v>4</v>
      </c>
      <c r="K34">
        <v>3</v>
      </c>
      <c r="L34">
        <v>3</v>
      </c>
      <c r="N34">
        <v>3</v>
      </c>
      <c r="O34">
        <v>3</v>
      </c>
      <c r="P34">
        <v>3</v>
      </c>
    </row>
    <row r="35" spans="1:16" x14ac:dyDescent="0.25">
      <c r="A35" s="12" t="s">
        <v>51</v>
      </c>
      <c r="B35">
        <v>3</v>
      </c>
      <c r="D35">
        <v>2</v>
      </c>
      <c r="E35">
        <v>2</v>
      </c>
      <c r="F35">
        <v>3</v>
      </c>
      <c r="G35">
        <v>3</v>
      </c>
      <c r="H35">
        <v>3</v>
      </c>
      <c r="I35">
        <v>3</v>
      </c>
      <c r="J35">
        <v>4</v>
      </c>
      <c r="K35">
        <v>3</v>
      </c>
      <c r="L35">
        <v>3</v>
      </c>
      <c r="N35">
        <v>3</v>
      </c>
      <c r="O35">
        <v>3</v>
      </c>
      <c r="P35">
        <v>3</v>
      </c>
    </row>
    <row r="36" spans="1:16" x14ac:dyDescent="0.25">
      <c r="A36" s="12" t="s">
        <v>114</v>
      </c>
      <c r="B36">
        <v>2</v>
      </c>
      <c r="D36">
        <v>2</v>
      </c>
      <c r="E36">
        <v>1</v>
      </c>
      <c r="F36">
        <v>3</v>
      </c>
      <c r="G36">
        <v>2</v>
      </c>
      <c r="H36">
        <v>3</v>
      </c>
      <c r="I36">
        <v>3</v>
      </c>
      <c r="J36">
        <v>1</v>
      </c>
      <c r="K36">
        <v>3</v>
      </c>
      <c r="L36">
        <v>3</v>
      </c>
      <c r="M36">
        <v>2</v>
      </c>
      <c r="N36">
        <v>2</v>
      </c>
      <c r="O36">
        <v>1</v>
      </c>
      <c r="P36">
        <v>2</v>
      </c>
    </row>
    <row r="37" spans="1:16" x14ac:dyDescent="0.25">
      <c r="A37" s="12" t="s">
        <v>115</v>
      </c>
      <c r="B37">
        <v>3</v>
      </c>
      <c r="D37">
        <v>3</v>
      </c>
      <c r="E37">
        <v>1</v>
      </c>
      <c r="F37">
        <v>3</v>
      </c>
      <c r="G37">
        <v>3</v>
      </c>
      <c r="H37">
        <v>3</v>
      </c>
      <c r="I37">
        <v>3</v>
      </c>
      <c r="J37">
        <v>3</v>
      </c>
      <c r="K37">
        <v>4</v>
      </c>
      <c r="L37">
        <v>4</v>
      </c>
      <c r="M37">
        <v>3</v>
      </c>
      <c r="N37">
        <v>2</v>
      </c>
      <c r="O37">
        <v>3</v>
      </c>
      <c r="P37">
        <v>3</v>
      </c>
    </row>
    <row r="38" spans="1:16" x14ac:dyDescent="0.25">
      <c r="A38" s="12" t="s">
        <v>116</v>
      </c>
      <c r="B38">
        <v>2</v>
      </c>
      <c r="D38">
        <v>1</v>
      </c>
      <c r="E38">
        <v>1</v>
      </c>
      <c r="F38">
        <v>3</v>
      </c>
      <c r="G38">
        <v>2</v>
      </c>
      <c r="H38">
        <v>1</v>
      </c>
      <c r="I38">
        <v>1</v>
      </c>
      <c r="J38">
        <v>1</v>
      </c>
      <c r="K38">
        <v>2</v>
      </c>
      <c r="L38">
        <v>2</v>
      </c>
      <c r="M38">
        <v>3</v>
      </c>
      <c r="N38">
        <v>3</v>
      </c>
      <c r="O38">
        <v>1</v>
      </c>
      <c r="P38">
        <v>1</v>
      </c>
    </row>
    <row r="39" spans="1:16" x14ac:dyDescent="0.25">
      <c r="A39" s="12" t="s">
        <v>117</v>
      </c>
      <c r="B39">
        <v>2</v>
      </c>
      <c r="D39">
        <v>1</v>
      </c>
      <c r="E39">
        <v>1</v>
      </c>
      <c r="F39">
        <v>3</v>
      </c>
      <c r="G39">
        <v>2</v>
      </c>
      <c r="H39">
        <v>2</v>
      </c>
      <c r="I39">
        <v>1</v>
      </c>
      <c r="J39">
        <v>1</v>
      </c>
      <c r="K39">
        <v>2</v>
      </c>
      <c r="L39">
        <v>2</v>
      </c>
      <c r="M39">
        <v>2</v>
      </c>
      <c r="N39">
        <v>2</v>
      </c>
      <c r="O39">
        <v>2</v>
      </c>
      <c r="P39">
        <v>2</v>
      </c>
    </row>
    <row r="40" spans="1:16" x14ac:dyDescent="0.25">
      <c r="A40" s="12" t="s">
        <v>118</v>
      </c>
      <c r="B40">
        <v>3</v>
      </c>
      <c r="D40">
        <v>3</v>
      </c>
      <c r="E40">
        <v>2</v>
      </c>
      <c r="F40">
        <v>3</v>
      </c>
      <c r="G40">
        <v>4</v>
      </c>
      <c r="H40">
        <v>3</v>
      </c>
      <c r="I40">
        <v>4</v>
      </c>
      <c r="J40">
        <v>4</v>
      </c>
      <c r="K40">
        <v>4</v>
      </c>
      <c r="L40">
        <v>4</v>
      </c>
      <c r="M40">
        <v>4</v>
      </c>
      <c r="N40">
        <v>4</v>
      </c>
      <c r="O40">
        <v>2</v>
      </c>
      <c r="P40">
        <v>2</v>
      </c>
    </row>
    <row r="41" spans="1:16" x14ac:dyDescent="0.25">
      <c r="A41" s="12" t="s">
        <v>119</v>
      </c>
      <c r="B41">
        <v>3</v>
      </c>
      <c r="D41">
        <v>2</v>
      </c>
      <c r="E41">
        <v>2</v>
      </c>
      <c r="F41">
        <v>3</v>
      </c>
      <c r="G41">
        <v>3</v>
      </c>
      <c r="H41">
        <v>3</v>
      </c>
      <c r="I41">
        <v>1</v>
      </c>
      <c r="J41">
        <v>3</v>
      </c>
      <c r="K41">
        <v>4</v>
      </c>
      <c r="L41">
        <v>4</v>
      </c>
      <c r="M41">
        <v>3</v>
      </c>
      <c r="N41">
        <v>3</v>
      </c>
      <c r="O41">
        <v>2</v>
      </c>
      <c r="P41">
        <v>2</v>
      </c>
    </row>
    <row r="42" spans="1:16" x14ac:dyDescent="0.25">
      <c r="A42" s="12" t="s">
        <v>120</v>
      </c>
      <c r="B42">
        <v>3</v>
      </c>
      <c r="D42">
        <v>1</v>
      </c>
      <c r="E42">
        <v>2</v>
      </c>
      <c r="F42">
        <v>3</v>
      </c>
      <c r="G42">
        <v>3</v>
      </c>
      <c r="I42">
        <v>1</v>
      </c>
      <c r="J42">
        <v>2</v>
      </c>
      <c r="K42">
        <v>4</v>
      </c>
      <c r="L42">
        <v>4</v>
      </c>
      <c r="M42">
        <v>3</v>
      </c>
      <c r="N42">
        <v>3</v>
      </c>
      <c r="O42">
        <v>2</v>
      </c>
      <c r="P42">
        <v>2</v>
      </c>
    </row>
    <row r="43" spans="1:16" x14ac:dyDescent="0.25">
      <c r="A43" s="12" t="s">
        <v>121</v>
      </c>
      <c r="B43">
        <v>2</v>
      </c>
      <c r="D43">
        <v>2</v>
      </c>
      <c r="E43">
        <v>2</v>
      </c>
      <c r="F43">
        <v>3</v>
      </c>
      <c r="G43">
        <v>3</v>
      </c>
      <c r="I43">
        <v>1</v>
      </c>
      <c r="J43">
        <v>3</v>
      </c>
      <c r="K43">
        <v>3</v>
      </c>
      <c r="L43">
        <v>3</v>
      </c>
      <c r="M43">
        <v>2</v>
      </c>
      <c r="N43">
        <v>2</v>
      </c>
      <c r="O43">
        <v>2</v>
      </c>
      <c r="P43">
        <v>2</v>
      </c>
    </row>
    <row r="44" spans="1:16" x14ac:dyDescent="0.25">
      <c r="A44" s="12" t="s">
        <v>122</v>
      </c>
      <c r="B44">
        <v>2</v>
      </c>
      <c r="D44">
        <v>2</v>
      </c>
      <c r="E44">
        <v>2</v>
      </c>
      <c r="F44">
        <v>3</v>
      </c>
      <c r="G44">
        <v>3</v>
      </c>
      <c r="I44">
        <v>3</v>
      </c>
      <c r="J44">
        <v>1</v>
      </c>
      <c r="K44">
        <v>4</v>
      </c>
      <c r="L44">
        <v>4</v>
      </c>
      <c r="M44">
        <v>2</v>
      </c>
      <c r="N44">
        <v>2</v>
      </c>
      <c r="O44">
        <v>1</v>
      </c>
      <c r="P44">
        <v>2</v>
      </c>
    </row>
    <row r="45" spans="1:16" x14ac:dyDescent="0.25">
      <c r="A45" s="12" t="s">
        <v>123</v>
      </c>
      <c r="B45">
        <v>2</v>
      </c>
      <c r="D45">
        <v>2</v>
      </c>
      <c r="E45">
        <v>2</v>
      </c>
      <c r="F45">
        <v>3</v>
      </c>
      <c r="G45">
        <v>3</v>
      </c>
      <c r="I45">
        <v>1</v>
      </c>
      <c r="J45">
        <v>2</v>
      </c>
      <c r="K45">
        <v>3</v>
      </c>
      <c r="L45">
        <v>3</v>
      </c>
      <c r="M45">
        <v>2</v>
      </c>
      <c r="N45">
        <v>1</v>
      </c>
      <c r="O45">
        <v>1</v>
      </c>
      <c r="P45">
        <v>2</v>
      </c>
    </row>
    <row r="46" spans="1:16" x14ac:dyDescent="0.25">
      <c r="A46" s="12" t="s">
        <v>124</v>
      </c>
      <c r="B46">
        <v>3</v>
      </c>
      <c r="D46">
        <v>1</v>
      </c>
      <c r="E46">
        <v>2</v>
      </c>
      <c r="F46">
        <v>3</v>
      </c>
      <c r="G46">
        <v>4</v>
      </c>
      <c r="H46">
        <v>1</v>
      </c>
      <c r="I46">
        <v>2</v>
      </c>
      <c r="J46">
        <v>2</v>
      </c>
      <c r="K46">
        <v>3</v>
      </c>
      <c r="L46">
        <v>3</v>
      </c>
      <c r="M46">
        <v>2</v>
      </c>
      <c r="N46">
        <v>1</v>
      </c>
      <c r="O46">
        <v>1</v>
      </c>
      <c r="P46">
        <v>2</v>
      </c>
    </row>
    <row r="47" spans="1:16" x14ac:dyDescent="0.25">
      <c r="A47" s="12" t="s">
        <v>125</v>
      </c>
      <c r="B47">
        <v>2</v>
      </c>
      <c r="D47">
        <v>1</v>
      </c>
      <c r="E47">
        <v>2</v>
      </c>
      <c r="F47">
        <v>3</v>
      </c>
      <c r="G47">
        <v>3</v>
      </c>
      <c r="H47">
        <v>2</v>
      </c>
      <c r="I47">
        <v>3</v>
      </c>
      <c r="J47">
        <v>3</v>
      </c>
      <c r="K47">
        <v>3</v>
      </c>
      <c r="L47">
        <v>3</v>
      </c>
      <c r="M47">
        <v>2</v>
      </c>
      <c r="N47">
        <v>1</v>
      </c>
      <c r="O47">
        <v>1</v>
      </c>
    </row>
    <row r="48" spans="1:16" x14ac:dyDescent="0.25">
      <c r="A48" s="12" t="s">
        <v>52</v>
      </c>
      <c r="B48">
        <v>4</v>
      </c>
      <c r="D48">
        <v>14</v>
      </c>
      <c r="E48">
        <v>5</v>
      </c>
      <c r="F48">
        <v>14</v>
      </c>
      <c r="G48">
        <v>18</v>
      </c>
      <c r="I48">
        <v>13</v>
      </c>
      <c r="J48">
        <v>16</v>
      </c>
      <c r="K48">
        <v>10</v>
      </c>
      <c r="L48">
        <v>10</v>
      </c>
      <c r="M48">
        <v>8</v>
      </c>
      <c r="N48">
        <v>2</v>
      </c>
    </row>
    <row r="49" spans="1:14" x14ac:dyDescent="0.25">
      <c r="A49" s="12" t="s">
        <v>53</v>
      </c>
      <c r="B49">
        <v>9</v>
      </c>
      <c r="D49">
        <v>20</v>
      </c>
      <c r="E49">
        <v>10</v>
      </c>
      <c r="F49">
        <v>2</v>
      </c>
      <c r="G49">
        <v>15</v>
      </c>
      <c r="I49">
        <v>2</v>
      </c>
      <c r="J49">
        <v>14</v>
      </c>
      <c r="K49">
        <v>14</v>
      </c>
      <c r="L49">
        <v>14</v>
      </c>
      <c r="M49">
        <v>13</v>
      </c>
      <c r="N49">
        <v>7</v>
      </c>
    </row>
    <row r="50" spans="1:14" ht="15.75" thickBot="1" x14ac:dyDescent="0.3">
      <c r="A50" s="13" t="s">
        <v>54</v>
      </c>
      <c r="B50">
        <v>13</v>
      </c>
      <c r="D50">
        <v>15</v>
      </c>
      <c r="E50">
        <v>20</v>
      </c>
      <c r="F50">
        <v>1</v>
      </c>
      <c r="G50">
        <v>20</v>
      </c>
      <c r="I50">
        <v>15</v>
      </c>
      <c r="J50">
        <v>12</v>
      </c>
      <c r="K50">
        <v>13</v>
      </c>
      <c r="L50">
        <v>13</v>
      </c>
      <c r="M50">
        <v>15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Risultati</vt:lpstr>
      <vt:lpstr>Quest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g.amabile</dc:creator>
  <cp:lastModifiedBy>c.detoffoli</cp:lastModifiedBy>
  <dcterms:created xsi:type="dcterms:W3CDTF">2022-08-31T08:24:28Z</dcterms:created>
  <dcterms:modified xsi:type="dcterms:W3CDTF">2024-10-25T08:44:31Z</dcterms:modified>
</cp:coreProperties>
</file>